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" yWindow="5970" windowWidth="19230" windowHeight="6030" firstSheet="2" activeTab="3"/>
  </bookViews>
  <sheets>
    <sheet name="Capital Object Codes" sheetId="1" state="hidden" r:id="rId1"/>
    <sheet name="Example" sheetId="5" state="hidden" r:id="rId2"/>
    <sheet name="Summary" sheetId="9" r:id="rId3"/>
    <sheet name="Capital 1415-1617" sheetId="30" r:id="rId4"/>
  </sheets>
  <definedNames>
    <definedName name="_xlnm.Print_Area" localSheetId="3">'Capital 1415-1617'!$A$1:$K$102</definedName>
    <definedName name="_xlnm.Print_Area" localSheetId="2">Summary!$A$1:$D$33</definedName>
    <definedName name="_xlnm.Print_Titles" localSheetId="3">'Capital 1415-1617'!$1:$6</definedName>
  </definedNames>
  <calcPr calcId="145621"/>
</workbook>
</file>

<file path=xl/calcChain.xml><?xml version="1.0" encoding="utf-8"?>
<calcChain xmlns="http://schemas.openxmlformats.org/spreadsheetml/2006/main">
  <c r="G9" i="30" l="1"/>
  <c r="D26" i="9"/>
  <c r="E9" i="30"/>
  <c r="B26" i="9"/>
  <c r="C26" i="9"/>
  <c r="F9" i="30"/>
  <c r="D12" i="9" l="1"/>
  <c r="C12" i="9"/>
  <c r="G100" i="30"/>
  <c r="D23" i="9" s="1"/>
  <c r="F100" i="30"/>
  <c r="C23" i="9" s="1"/>
  <c r="E100" i="30"/>
  <c r="G93" i="30"/>
  <c r="D22" i="9" s="1"/>
  <c r="F93" i="30"/>
  <c r="C22" i="9" s="1"/>
  <c r="E93" i="30"/>
  <c r="G56" i="30"/>
  <c r="D19" i="9" s="1"/>
  <c r="F56" i="30"/>
  <c r="C19" i="9" s="1"/>
  <c r="G21" i="30"/>
  <c r="D18" i="9" s="1"/>
  <c r="F21" i="30"/>
  <c r="C18" i="9" s="1"/>
  <c r="G19" i="30"/>
  <c r="D17" i="9" s="1"/>
  <c r="F19" i="30"/>
  <c r="C17" i="9" s="1"/>
  <c r="E19" i="30"/>
  <c r="G10" i="30"/>
  <c r="F10" i="30"/>
  <c r="G8" i="30"/>
  <c r="F8" i="30"/>
  <c r="D24" i="9" l="1"/>
  <c r="C24" i="9"/>
  <c r="G102" i="30"/>
  <c r="F102" i="30"/>
  <c r="B12" i="9" l="1"/>
  <c r="E56" i="30"/>
  <c r="B19" i="9" s="1"/>
  <c r="B22" i="9"/>
  <c r="B17" i="9"/>
  <c r="B23" i="9"/>
  <c r="E21" i="30" l="1"/>
  <c r="B18" i="9" s="1"/>
  <c r="E10" i="30"/>
  <c r="E8" i="30"/>
  <c r="B24" i="9" l="1"/>
  <c r="E102" i="30"/>
  <c r="D9" i="9" l="1"/>
  <c r="C9" i="9"/>
  <c r="B9" i="9"/>
  <c r="D14" i="9" l="1"/>
  <c r="D28" i="9" s="1"/>
  <c r="C14" i="9"/>
  <c r="C28" i="9" s="1"/>
  <c r="B14" i="9"/>
  <c r="B28" i="9" s="1"/>
  <c r="C30" i="9" l="1"/>
  <c r="D30" i="9"/>
  <c r="B30" i="9" l="1"/>
</calcChain>
</file>

<file path=xl/sharedStrings.xml><?xml version="1.0" encoding="utf-8"?>
<sst xmlns="http://schemas.openxmlformats.org/spreadsheetml/2006/main" count="611" uniqueCount="287">
  <si>
    <t>Object Code</t>
  </si>
  <si>
    <t>Object Code Name</t>
  </si>
  <si>
    <t>Justification for Request</t>
  </si>
  <si>
    <t>Budget Request
$</t>
  </si>
  <si>
    <t>Contractual Services</t>
  </si>
  <si>
    <t>Equipment Leases</t>
  </si>
  <si>
    <t>Equipment</t>
  </si>
  <si>
    <t>Vehicles</t>
  </si>
  <si>
    <t>Professional Services</t>
  </si>
  <si>
    <t>Library Books</t>
  </si>
  <si>
    <t>Principal Pmts Leases</t>
  </si>
  <si>
    <t>Interest Pmts Leases</t>
  </si>
  <si>
    <t>Comm System Components</t>
  </si>
  <si>
    <t>Computer Equipment</t>
  </si>
  <si>
    <t>Equipment Under $5000</t>
  </si>
  <si>
    <t>Furniture</t>
  </si>
  <si>
    <t>Capital Bldg Improvement</t>
  </si>
  <si>
    <t>Construction in Progress</t>
  </si>
  <si>
    <t>Audio Visual Equipment</t>
  </si>
  <si>
    <t>Computer Software</t>
  </si>
  <si>
    <t>Capital Object Codes</t>
  </si>
  <si>
    <t>Dept Name:</t>
  </si>
  <si>
    <t>Dept #:</t>
  </si>
  <si>
    <t>Northland Pioneer College</t>
  </si>
  <si>
    <t>Capital Budget Request</t>
  </si>
  <si>
    <t>How Does Request Tie to Strategic Plan?</t>
  </si>
  <si>
    <t>Description of Capital Item(s) Requested</t>
  </si>
  <si>
    <t>Piano</t>
  </si>
  <si>
    <t>Pillar One - Advances High quality learning opportunties
- possibly offer additional Music courses
- suports classroom instruction</t>
  </si>
  <si>
    <t>N</t>
  </si>
  <si>
    <t>Replace old piano that has increasing maintenance costs; required for instruction &amp; performances; purchase of piano previously postponed</t>
  </si>
  <si>
    <r>
      <t>Object Code</t>
    </r>
    <r>
      <rPr>
        <b/>
        <sz val="8"/>
        <rFont val="Arial"/>
        <family val="2"/>
      </rPr>
      <t xml:space="preserve"> (see "Capital Object Codes Tab")</t>
    </r>
  </si>
  <si>
    <t>Can Request Be Postponed?
How long?</t>
  </si>
  <si>
    <t>Music/Humanities</t>
  </si>
  <si>
    <t>FY1112 to FY1314</t>
  </si>
  <si>
    <t>Year</t>
  </si>
  <si>
    <t>FY1112</t>
  </si>
  <si>
    <t xml:space="preserve">Pillar 6- Strenthen Facilities through Planning, Development and Renewal </t>
  </si>
  <si>
    <t>WLD</t>
  </si>
  <si>
    <t>Replace worn machines as part of facility maintenance</t>
  </si>
  <si>
    <t>6.2.3 Identify specific facility needs for existing and future programs throughout the district Supports HLC Core Components. 2ad,3c,4ac,5abcd</t>
  </si>
  <si>
    <t>No</t>
  </si>
  <si>
    <t>FRS</t>
  </si>
  <si>
    <t>Yes</t>
  </si>
  <si>
    <t>Pillar 6 -Strengthen Facilities through Planning, Development and Renewal</t>
  </si>
  <si>
    <t xml:space="preserve">In addition to capital budget for ongoing maintenance an aggressive "catch-up" campaign is needed to begin to bring facilities up to standards college-wide. The requested budget will not allow for all outstanding projects to be completed. </t>
  </si>
  <si>
    <t>ADM SVC</t>
  </si>
  <si>
    <t>IS</t>
  </si>
  <si>
    <t>Dept</t>
  </si>
  <si>
    <t>Dept #</t>
  </si>
  <si>
    <t>Div</t>
  </si>
  <si>
    <t>CTE</t>
  </si>
  <si>
    <t>Administrative Services</t>
  </si>
  <si>
    <t>Instruction:</t>
  </si>
  <si>
    <t>Arts &amp; Science</t>
  </si>
  <si>
    <t>Nursing</t>
  </si>
  <si>
    <t>Annual Capital Requests</t>
  </si>
  <si>
    <t>Annual Capital Requirements</t>
  </si>
  <si>
    <t>Leases - Fleet (5 yr lease)</t>
  </si>
  <si>
    <t>Pillar 3.1.1, 3.2.1</t>
  </si>
  <si>
    <t>Pillar 3.1.1</t>
  </si>
  <si>
    <t>Pillar 3.1.1, 3.2.1, 3.2.2</t>
  </si>
  <si>
    <t>Pillar 3.2.1</t>
  </si>
  <si>
    <t>Replace old routers, switches and AP's over 6 years old</t>
  </si>
  <si>
    <t>PAD</t>
  </si>
  <si>
    <t>AJS</t>
  </si>
  <si>
    <t>Pillar 1 - Advance High Quality Accessible Learning Opportunities</t>
  </si>
  <si>
    <t>Fitness equipment</t>
  </si>
  <si>
    <t>ATO</t>
  </si>
  <si>
    <t xml:space="preserve">Pillar 6- Strengthen Facilities through Planning, Development and Renewal </t>
  </si>
  <si>
    <t>2 Cat Equipment Simulators</t>
  </si>
  <si>
    <t>Equipment needed for level 4</t>
  </si>
  <si>
    <t>IMO</t>
  </si>
  <si>
    <t>CNC Machine Tool/Operator Certification</t>
  </si>
  <si>
    <t>Software and Equipment to teach CNC machining</t>
  </si>
  <si>
    <t>• Establish planned maintenance and replacement cycle as appropriate</t>
  </si>
  <si>
    <t>Provide new and different technology to welding students</t>
  </si>
  <si>
    <t>Three -1G Pipe rollers</t>
  </si>
  <si>
    <t>CTE Total</t>
  </si>
  <si>
    <t>IS Total</t>
  </si>
  <si>
    <t>FY1415
Budget</t>
  </si>
  <si>
    <t>Relocation of off campus facility use plus addition of new programs and classrooms.</t>
  </si>
  <si>
    <t>Yearly Maintenance Contract</t>
  </si>
  <si>
    <t>Outside Consultant as needed</t>
  </si>
  <si>
    <t>Update Aging Routers, Switches, and Aps</t>
  </si>
  <si>
    <t>Student Services Total</t>
  </si>
  <si>
    <t>STUD SERV</t>
  </si>
  <si>
    <t>Admin Services Total</t>
  </si>
  <si>
    <t>Nursing Total</t>
  </si>
  <si>
    <t>Student Services</t>
  </si>
  <si>
    <t>Unknown</t>
  </si>
  <si>
    <t>Contingency</t>
  </si>
  <si>
    <t>Total Expenses</t>
  </si>
  <si>
    <t xml:space="preserve">Fund Balance </t>
  </si>
  <si>
    <t>Contingency Total</t>
  </si>
  <si>
    <t>FY1516
Budget</t>
  </si>
  <si>
    <t>Total Annual Capital Requirements</t>
  </si>
  <si>
    <t>Weights and Cardio equipment, can be used for both the AJS and FRS classes</t>
  </si>
  <si>
    <t>Wrestling Mats</t>
  </si>
  <si>
    <t>Keep to current industry standards</t>
  </si>
  <si>
    <t>CDX-Auto Online trainers</t>
  </si>
  <si>
    <t>Needed to update current Teaching trainer equipment</t>
  </si>
  <si>
    <t>Pillar 6 - Strengthen Facilities through Planning, Development and Renewal</t>
  </si>
  <si>
    <t>Pillar 1 - Advance Hig Quality Accessible Learning Opportunities</t>
  </si>
  <si>
    <t>1.1.1</t>
  </si>
  <si>
    <t>Man Lift</t>
  </si>
  <si>
    <t>Mobile Flash Chamber</t>
  </si>
  <si>
    <t>Add additional Flash Chamber for live Fire Training</t>
  </si>
  <si>
    <t>Three- Band Saws</t>
  </si>
  <si>
    <t>Replace worn machines as part of facility maintenance ( every 10 years)</t>
  </si>
  <si>
    <t>CON</t>
  </si>
  <si>
    <t xml:space="preserve">ATO </t>
  </si>
  <si>
    <t>Jenzabar Consultants</t>
  </si>
  <si>
    <t>Vmware Software</t>
  </si>
  <si>
    <t>10 Smartboards &amp; Projectors</t>
  </si>
  <si>
    <t>Lifecycle Replacement</t>
  </si>
  <si>
    <t>Update Aging Server/Blade Cycle</t>
  </si>
  <si>
    <t>ATO - CDX - Auto Online Trainers</t>
  </si>
  <si>
    <t xml:space="preserve">For student and faculty research and instruction. This was the amount in 2008-2009. The average cost of Humanities book is $58.99; Sciences is $$58.09; Social Sciences $66.32  </t>
  </si>
  <si>
    <t>HLC 2b The organization's resource base supports its educational programs and its plans for maintianing and strengthening their quality in the future.</t>
  </si>
  <si>
    <t>Pillar I - Advance High Quality Accessable Learning Opportunities</t>
  </si>
  <si>
    <t>Sim Med Disp System</t>
  </si>
  <si>
    <t>Provides students with real life practice</t>
  </si>
  <si>
    <t xml:space="preserve">NURS </t>
  </si>
  <si>
    <t>Needed for realistic training in lab environment</t>
  </si>
  <si>
    <t>Provides students with real life practice with OB experience</t>
  </si>
  <si>
    <t>Sim Junior X2</t>
  </si>
  <si>
    <t>Provides realistic lab skills to improve pediatric education and outcomes</t>
  </si>
  <si>
    <t>Konica Minolta Copier Lease</t>
  </si>
  <si>
    <t>Old Copier at end of life was replaced with new to continue professional production for our staff and students</t>
  </si>
  <si>
    <t>Tire Changing machine and balancer</t>
  </si>
  <si>
    <t xml:space="preserve"> Replace worn out machine</t>
  </si>
  <si>
    <t>allow faculty and staff to travel in district safely and allows better maintenance of college vehicles.  Pillar 6</t>
  </si>
  <si>
    <t>Floor jacks and misc. auto equipment</t>
  </si>
  <si>
    <t>Replace worn out equipment</t>
  </si>
  <si>
    <t>Keep vehicles in best operation order possible.  Pillar 6</t>
  </si>
  <si>
    <t>Save fuel, replace older vehicles in fleet</t>
  </si>
  <si>
    <t>Pillar 6, also allow students, faculty,and staff to move around district more effeciently</t>
  </si>
  <si>
    <t>Service trucks, maintenance department</t>
  </si>
  <si>
    <t>Replace older vehicles</t>
  </si>
  <si>
    <t>Pillar 6.  Allow maintenance staff to move around effectiently and safely</t>
  </si>
  <si>
    <t>cab and chassis</t>
  </si>
  <si>
    <t>Replace older vehicle- hard to get parts</t>
  </si>
  <si>
    <t>Pillar 6.  Needed in the maintenance department to keep buildings and grounds in to condition.</t>
  </si>
  <si>
    <t>MAINT</t>
  </si>
  <si>
    <t>TRANS</t>
  </si>
  <si>
    <t>LIBRARY</t>
  </si>
  <si>
    <t>Annual Capital Funding</t>
  </si>
  <si>
    <t>State Funding - STEM</t>
  </si>
  <si>
    <t>Transfer from Operating Fund</t>
  </si>
  <si>
    <t>VP Admin</t>
  </si>
  <si>
    <t xml:space="preserve">IS Professional Services </t>
  </si>
  <si>
    <t xml:space="preserve">Total NPC Annual Capital </t>
  </si>
  <si>
    <t xml:space="preserve">print, audio, video </t>
  </si>
  <si>
    <t>Jenzabar Maintenance.</t>
  </si>
  <si>
    <t>Consultant training/update NPC Servers</t>
  </si>
  <si>
    <t xml:space="preserve">Three- Scanners
</t>
  </si>
  <si>
    <t>Computer Numeric Router</t>
  </si>
  <si>
    <t>5104</t>
  </si>
  <si>
    <t>FY1617
Budget</t>
  </si>
  <si>
    <t>Sim Man</t>
  </si>
  <si>
    <t>Sim Mom X1 at LCC</t>
  </si>
  <si>
    <t>NURS</t>
  </si>
  <si>
    <t>Sim Baby X2</t>
  </si>
  <si>
    <t>Provides realistic lab skills to improve obstetric/pediatric education and outcomes</t>
  </si>
  <si>
    <t>Birthing Bed</t>
  </si>
  <si>
    <t>Provides realistic lab skills to improve obstetric education and outcomes</t>
  </si>
  <si>
    <t>HR</t>
  </si>
  <si>
    <t>Fingerprint and background check equipment and software</t>
  </si>
  <si>
    <t>Implement background screening</t>
  </si>
  <si>
    <t>Pillar3. Priority 2.</t>
  </si>
  <si>
    <t>RoadForce Tire Balancer</t>
  </si>
  <si>
    <t>4 top and bottom toolboxes w/Tools</t>
  </si>
  <si>
    <t>Keep up with the amount of students</t>
  </si>
  <si>
    <t>5 Rotating Engine Stands</t>
  </si>
  <si>
    <t>BUS</t>
  </si>
  <si>
    <t>Implementation of MOS Testing Site</t>
  </si>
  <si>
    <t>Such a site will bring in money via fees to the college. Advisory board concurred with the community need.  Currently only 2 testing sites in the state of AZ and nothing close to our area.</t>
  </si>
  <si>
    <t>Forklift</t>
  </si>
  <si>
    <t>Purchase used firetruck.</t>
  </si>
  <si>
    <t>replace current Fire Engine being used to instruct students in FF I &amp; II Courses</t>
  </si>
  <si>
    <t>Purchase conex container</t>
  </si>
  <si>
    <t>more storage needed to secure NPC property at NATC</t>
  </si>
  <si>
    <t>Steam Learning  System</t>
  </si>
  <si>
    <t xml:space="preserve">Hands-on learning for installation, maintenance, operation of steam system. </t>
  </si>
  <si>
    <t>Welding Machines</t>
  </si>
  <si>
    <t>Three-Watts Pipe Bevellers</t>
  </si>
  <si>
    <t>Repave Driving Course Only</t>
  </si>
  <si>
    <t>Track is worn out from use, needs to be repaved</t>
  </si>
  <si>
    <t>Alignment Machine</t>
  </si>
  <si>
    <t>Replace Modular Classroom Building at NATC</t>
  </si>
  <si>
    <t>Building is falling apart, unable to level it properly anymore</t>
  </si>
  <si>
    <t>fire hoses and other misc. fire equipment</t>
  </si>
  <si>
    <t>Fire equipment is worn out from being used in various classes and needs to be replaced</t>
  </si>
  <si>
    <t>Classroom tables</t>
  </si>
  <si>
    <t>replace worn out tables in classrooms</t>
  </si>
  <si>
    <t>IMO/MET</t>
  </si>
  <si>
    <t>Hydraulic Troubleshooting Learning System</t>
  </si>
  <si>
    <t>Needed learning system for Mechatronics hands-on curriculum</t>
  </si>
  <si>
    <t>Clamping/Welding Table W/Hardware</t>
  </si>
  <si>
    <t>One Metal Brake</t>
  </si>
  <si>
    <t>Two- Air Compressers</t>
  </si>
  <si>
    <t>Three- Track OFC Beveller</t>
  </si>
  <si>
    <t>Replace Mats used for Defensive Tactics training, and physical fitness training. Safety issue to prevent injuries, required by AZPOST</t>
  </si>
  <si>
    <t>Standup Parts Washer</t>
  </si>
  <si>
    <t xml:space="preserve">FANUC Robot </t>
  </si>
  <si>
    <t>Enhance learning with industry recognized robotics</t>
  </si>
  <si>
    <t>Three-- IronWorkers</t>
  </si>
  <si>
    <t>Three- Millhogs</t>
  </si>
  <si>
    <t>2-Cutting/Weld Table W/Hardwear</t>
  </si>
  <si>
    <t>HEAT Maintenance</t>
  </si>
  <si>
    <t xml:space="preserve">5 year Maintenance Contract </t>
  </si>
  <si>
    <t>NOLIJ Web Maintenance</t>
  </si>
  <si>
    <t>Jenzabar University</t>
  </si>
  <si>
    <t>Fulfill contractual agreement for training</t>
  </si>
  <si>
    <t>Tower Camera Replacement Install</t>
  </si>
  <si>
    <t>Existing cameras are not operating correctly</t>
  </si>
  <si>
    <t>Pillar 3.3.1</t>
  </si>
  <si>
    <t>Retention Management Software Consulting (Project Code 0525)</t>
  </si>
  <si>
    <t>Software to assist with Student Success/Completion Quality Initiative</t>
  </si>
  <si>
    <t>Pillar 3.1.1, 3.2.1, Pillar 1.1</t>
  </si>
  <si>
    <t>Retention Management Software Product (Project Code 0525)</t>
  </si>
  <si>
    <t>2 New Servers</t>
  </si>
  <si>
    <t>8 Smartboards and Projectors</t>
  </si>
  <si>
    <t>8 Smart Classrooms - NEW</t>
  </si>
  <si>
    <t>Smartboard and Desktop</t>
  </si>
  <si>
    <t xml:space="preserve">WMC Auto </t>
  </si>
  <si>
    <t>WMC Welding</t>
  </si>
  <si>
    <t>(3) Smartboard and Desktop</t>
  </si>
  <si>
    <t>PDC Skills Center (MET, WLD, Testing)</t>
  </si>
  <si>
    <t>20 New Computers</t>
  </si>
  <si>
    <t>Skills Center Computer Lab</t>
  </si>
  <si>
    <t>NURSING</t>
  </si>
  <si>
    <t>New Model Classroom Setup</t>
  </si>
  <si>
    <t>PC110 and LC104 at WMC</t>
  </si>
  <si>
    <t>Server Replacements</t>
  </si>
  <si>
    <t>Upgrade WAN radio links for increased capacity from PDC to Hermosa, Hermosa to Dry Lake, and Dry Lake to WMC</t>
  </si>
  <si>
    <t>Cameras on Towers (equipment)</t>
  </si>
  <si>
    <t>To install cameras on towers for safety of towers, security, weather observation</t>
  </si>
  <si>
    <t>CNC Router &amp; Wireless</t>
  </si>
  <si>
    <t>Update System to Support Laptops and more students</t>
  </si>
  <si>
    <t>Computers @ 4 years</t>
  </si>
  <si>
    <t>Replace aging computers</t>
  </si>
  <si>
    <t>Printers @ 3 years</t>
  </si>
  <si>
    <t>Replace aging printers</t>
  </si>
  <si>
    <t>Monitors @ 4 years</t>
  </si>
  <si>
    <t>Replace aging monitors</t>
  </si>
  <si>
    <t>iPads</t>
  </si>
  <si>
    <t>Replace some laptops with iPads to allow traveling staff to remain connected</t>
  </si>
  <si>
    <t>22 New Rugged Laptops</t>
  </si>
  <si>
    <t>To be current with industry standards</t>
  </si>
  <si>
    <t>Pillar 3.1.1, Pillar 1.1</t>
  </si>
  <si>
    <t>10 New Laptops</t>
  </si>
  <si>
    <t>For projected enrollment Mechatronics Elearning (IMO/MET)</t>
  </si>
  <si>
    <t>20 Replacement Computers</t>
  </si>
  <si>
    <t>M5 Lab at WMC</t>
  </si>
  <si>
    <t>Trainers for Automotive program at WMC</t>
  </si>
  <si>
    <t>Exploration of MOS Testing Site</t>
  </si>
  <si>
    <t>Such a stie will bring in money via fees to the college. Advisory board concurred with the community need. Currently only 2 testing sites in the state of AZ and nothing close to our area.</t>
  </si>
  <si>
    <t>Pillar 1.3, 1.4</t>
  </si>
  <si>
    <t>Replacement of aging and broken equipment</t>
  </si>
  <si>
    <t>To maintain a professional print production for staff and students</t>
  </si>
  <si>
    <t>IS/HR</t>
  </si>
  <si>
    <t>Integrated Photo ID/Data Card for students and employees</t>
  </si>
  <si>
    <t>IS/HR will work together to establish a system and process to generate student/employee data cards and IDs</t>
  </si>
  <si>
    <t>Pillar 3.3.1, 3.3.2</t>
  </si>
  <si>
    <t>FY1415 Budget Cycle</t>
  </si>
  <si>
    <t>Annual Building Maintenance</t>
  </si>
  <si>
    <t>FY14/15 Budget Request
$</t>
  </si>
  <si>
    <t>FY15/16 Budget Request
$</t>
  </si>
  <si>
    <t>FY16/17 Budget Request
$</t>
  </si>
  <si>
    <t>Upgrade WAN Links FY14/15 Phase I and FY15/16 Phase II</t>
  </si>
  <si>
    <t>Sorted by Division</t>
  </si>
  <si>
    <t>FY1415 - FY1617</t>
  </si>
  <si>
    <t xml:space="preserve">Postponed?  Y/N
</t>
  </si>
  <si>
    <t>Annual Vehicle Replacement
FY1415 - 10 new vehicles</t>
  </si>
  <si>
    <t>Annual Deferred Maintenance</t>
  </si>
  <si>
    <r>
      <t>Surplus/</t>
    </r>
    <r>
      <rPr>
        <b/>
        <sz val="10"/>
        <color rgb="FFFF0000"/>
        <rFont val="Arial"/>
        <family val="2"/>
      </rPr>
      <t>(Deficit)</t>
    </r>
  </si>
  <si>
    <t>CONTINGENCY</t>
  </si>
  <si>
    <t>ADM SVC
MAINT</t>
  </si>
  <si>
    <t>ANN REQMNT</t>
  </si>
  <si>
    <t>Total - Annual Requirements</t>
  </si>
  <si>
    <t>Total - Annual Requests</t>
  </si>
  <si>
    <t>Building Maintenance</t>
  </si>
  <si>
    <t>Capital Budget</t>
  </si>
  <si>
    <t>WMC Expansion
 Preliminary Work FY1415
 Phase I FY15/16
 Phase II FY16/17</t>
  </si>
  <si>
    <t xml:space="preserve">Capital Fund (50) Budget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</si>
</sst>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12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9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</cellStyleXfs>
  <cellXfs count="87">
    <xf numFmtId="0" fontId="0" fillId="0" borderId="0" xfId="0"/>
    <xf numFmtId="0" fontId="2" fillId="2" borderId="1" xfId="0" applyFont="1" applyFill="1" applyBorder="1" applyAlignment="1">
      <alignment horizontal="center" vertical="top" wrapText="1"/>
    </xf>
    <xf numFmtId="164" fontId="2" fillId="2" borderId="1" xfId="1" applyNumberFormat="1" applyFont="1" applyFill="1" applyBorder="1" applyAlignment="1">
      <alignment horizontal="center" vertical="top" wrapText="1"/>
    </xf>
    <xf numFmtId="0" fontId="3" fillId="0" borderId="0" xfId="0" applyFont="1" applyAlignment="1">
      <alignment horizontal="left" vertical="top"/>
    </xf>
    <xf numFmtId="0" fontId="0" fillId="0" borderId="0" xfId="0" applyAlignment="1">
      <alignment vertical="top"/>
    </xf>
    <xf numFmtId="0" fontId="0" fillId="0" borderId="0" xfId="0" applyAlignment="1"/>
    <xf numFmtId="0" fontId="2" fillId="0" borderId="0" xfId="0" applyFont="1" applyFill="1" applyBorder="1" applyAlignment="1">
      <alignment horizontal="center" vertical="top" wrapText="1"/>
    </xf>
    <xf numFmtId="0" fontId="0" fillId="0" borderId="0" xfId="0" applyFill="1" applyBorder="1" applyAlignment="1">
      <alignment horizontal="center" vertical="top" wrapText="1"/>
    </xf>
    <xf numFmtId="0" fontId="0" fillId="0" borderId="0" xfId="0" applyFill="1" applyBorder="1" applyAlignment="1">
      <alignment vertical="top"/>
    </xf>
    <xf numFmtId="0" fontId="0" fillId="0" borderId="0" xfId="0" applyFill="1" applyBorder="1"/>
    <xf numFmtId="0" fontId="0" fillId="0" borderId="0" xfId="0" applyFill="1" applyBorder="1" applyAlignment="1"/>
    <xf numFmtId="0" fontId="2" fillId="0" borderId="0" xfId="0" applyFont="1" applyFill="1" applyBorder="1" applyAlignment="1"/>
    <xf numFmtId="0" fontId="2" fillId="0" borderId="0" xfId="0" applyFont="1" applyAlignment="1"/>
    <xf numFmtId="0" fontId="0" fillId="0" borderId="4" xfId="0" applyFill="1" applyBorder="1" applyAlignment="1"/>
    <xf numFmtId="164" fontId="1" fillId="0" borderId="0" xfId="1" applyNumberFormat="1" applyAlignment="1"/>
    <xf numFmtId="0" fontId="0" fillId="0" borderId="5" xfId="0" applyFill="1" applyBorder="1" applyAlignment="1"/>
    <xf numFmtId="0" fontId="2" fillId="2" borderId="1" xfId="0" applyFont="1" applyFill="1" applyBorder="1" applyAlignment="1">
      <alignment horizontal="center" vertical="top"/>
    </xf>
    <xf numFmtId="0" fontId="0" fillId="0" borderId="0" xfId="0" applyAlignment="1">
      <alignment horizontal="center" vertical="top"/>
    </xf>
    <xf numFmtId="164" fontId="1" fillId="0" borderId="2" xfId="1" applyNumberFormat="1" applyBorder="1" applyAlignment="1">
      <alignment vertical="top"/>
    </xf>
    <xf numFmtId="164" fontId="1" fillId="0" borderId="3" xfId="1" applyNumberFormat="1" applyBorder="1" applyAlignment="1">
      <alignment vertical="top"/>
    </xf>
    <xf numFmtId="164" fontId="1" fillId="0" borderId="0" xfId="1" applyNumberFormat="1" applyAlignment="1">
      <alignment vertical="top"/>
    </xf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5" xfId="0" applyFill="1" applyBorder="1" applyAlignment="1">
      <alignment horizontal="left"/>
    </xf>
    <xf numFmtId="0" fontId="6" fillId="0" borderId="4" xfId="0" applyFont="1" applyFill="1" applyBorder="1" applyAlignment="1">
      <alignment horizontal="left"/>
    </xf>
    <xf numFmtId="0" fontId="0" fillId="0" borderId="2" xfId="0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2" fillId="0" borderId="1" xfId="0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right" vertical="top"/>
    </xf>
    <xf numFmtId="0" fontId="1" fillId="0" borderId="1" xfId="0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left" vertical="top"/>
    </xf>
    <xf numFmtId="0" fontId="1" fillId="0" borderId="0" xfId="0" applyFont="1"/>
    <xf numFmtId="0" fontId="1" fillId="0" borderId="0" xfId="0" applyFont="1" applyFill="1" applyBorder="1" applyAlignment="1">
      <alignment horizontal="center" vertical="top"/>
    </xf>
    <xf numFmtId="0" fontId="1" fillId="0" borderId="0" xfId="0" applyFont="1" applyFill="1"/>
    <xf numFmtId="0" fontId="1" fillId="0" borderId="1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0" xfId="0" applyFont="1" applyFill="1" applyBorder="1"/>
    <xf numFmtId="0" fontId="1" fillId="0" borderId="0" xfId="0" applyFont="1" applyFill="1" applyAlignment="1"/>
    <xf numFmtId="0" fontId="1" fillId="0" borderId="0" xfId="0" applyFont="1" applyFill="1" applyBorder="1" applyAlignment="1"/>
    <xf numFmtId="0" fontId="1" fillId="0" borderId="1" xfId="0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left" vertical="top" wrapText="1"/>
    </xf>
    <xf numFmtId="164" fontId="1" fillId="0" borderId="1" xfId="1" applyNumberFormat="1" applyFont="1" applyFill="1" applyBorder="1" applyAlignment="1">
      <alignment vertical="top"/>
    </xf>
    <xf numFmtId="0" fontId="1" fillId="0" borderId="1" xfId="7" applyFont="1" applyFill="1" applyBorder="1" applyAlignment="1">
      <alignment horizontal="left" vertical="top"/>
    </xf>
    <xf numFmtId="0" fontId="1" fillId="0" borderId="1" xfId="7" applyFont="1" applyFill="1" applyBorder="1" applyAlignment="1">
      <alignment horizontal="center" vertical="top"/>
    </xf>
    <xf numFmtId="164" fontId="2" fillId="0" borderId="1" xfId="1" applyNumberFormat="1" applyFont="1" applyFill="1" applyBorder="1" applyAlignment="1">
      <alignment horizontal="center" vertical="top"/>
    </xf>
    <xf numFmtId="0" fontId="1" fillId="0" borderId="1" xfId="7" applyFont="1" applyFill="1" applyBorder="1" applyAlignment="1">
      <alignment vertical="top" wrapText="1"/>
    </xf>
    <xf numFmtId="0" fontId="1" fillId="0" borderId="1" xfId="7" applyFont="1" applyFill="1" applyBorder="1" applyAlignment="1">
      <alignment horizontal="left" vertical="top" wrapText="1"/>
    </xf>
    <xf numFmtId="0" fontId="7" fillId="0" borderId="1" xfId="7" applyFont="1" applyFill="1" applyBorder="1" applyAlignment="1">
      <alignment horizontal="left" vertical="top" wrapText="1"/>
    </xf>
    <xf numFmtId="164" fontId="1" fillId="0" borderId="0" xfId="1" applyNumberFormat="1" applyFont="1" applyFill="1" applyBorder="1" applyAlignment="1">
      <alignment horizontal="center" vertical="top"/>
    </xf>
    <xf numFmtId="49" fontId="1" fillId="0" borderId="1" xfId="1" applyNumberFormat="1" applyFont="1" applyFill="1" applyBorder="1" applyAlignment="1">
      <alignment horizontal="center" vertical="top" wrapText="1"/>
    </xf>
    <xf numFmtId="49" fontId="1" fillId="0" borderId="1" xfId="7" applyNumberFormat="1" applyFont="1" applyFill="1" applyBorder="1" applyAlignment="1">
      <alignment horizontal="left" vertical="top" wrapText="1"/>
    </xf>
    <xf numFmtId="164" fontId="1" fillId="0" borderId="1" xfId="1" applyNumberFormat="1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horizontal="right" vertical="top"/>
    </xf>
    <xf numFmtId="0" fontId="2" fillId="0" borderId="0" xfId="2" applyFont="1" applyBorder="1"/>
    <xf numFmtId="164" fontId="7" fillId="0" borderId="0" xfId="3" applyNumberFormat="1" applyFont="1" applyFill="1" applyBorder="1"/>
    <xf numFmtId="0" fontId="8" fillId="0" borderId="0" xfId="0" applyFont="1" applyAlignment="1">
      <alignment horizontal="left"/>
    </xf>
    <xf numFmtId="0" fontId="1" fillId="0" borderId="0" xfId="2" applyFont="1" applyBorder="1" applyAlignment="1">
      <alignment horizontal="center" wrapText="1"/>
    </xf>
    <xf numFmtId="164" fontId="2" fillId="0" borderId="4" xfId="3" applyNumberFormat="1" applyFont="1" applyBorder="1" applyAlignment="1">
      <alignment horizontal="center" wrapText="1"/>
    </xf>
    <xf numFmtId="0" fontId="2" fillId="0" borderId="0" xfId="2" applyFont="1" applyFill="1" applyBorder="1" applyAlignment="1">
      <alignment horizontal="left"/>
    </xf>
    <xf numFmtId="164" fontId="1" fillId="0" borderId="0" xfId="3" applyNumberFormat="1" applyFont="1" applyFill="1" applyBorder="1"/>
    <xf numFmtId="164" fontId="1" fillId="0" borderId="6" xfId="3" applyNumberFormat="1" applyFont="1" applyFill="1" applyBorder="1"/>
    <xf numFmtId="0" fontId="1" fillId="0" borderId="0" xfId="2" applyFont="1" applyFill="1" applyBorder="1" applyAlignment="1">
      <alignment horizontal="left" indent="1"/>
    </xf>
    <xf numFmtId="164" fontId="1" fillId="0" borderId="7" xfId="3" applyNumberFormat="1" applyFont="1" applyFill="1" applyBorder="1"/>
    <xf numFmtId="0" fontId="1" fillId="0" borderId="0" xfId="2" applyFont="1" applyBorder="1" applyAlignment="1">
      <alignment horizontal="left" indent="1"/>
    </xf>
    <xf numFmtId="164" fontId="7" fillId="0" borderId="0" xfId="3" applyNumberFormat="1" applyFont="1" applyBorder="1"/>
    <xf numFmtId="0" fontId="1" fillId="0" borderId="0" xfId="2" applyFont="1" applyBorder="1" applyAlignment="1">
      <alignment horizontal="left" indent="2"/>
    </xf>
    <xf numFmtId="164" fontId="7" fillId="0" borderId="7" xfId="3" applyNumberFormat="1" applyFont="1" applyFill="1" applyBorder="1"/>
    <xf numFmtId="0" fontId="2" fillId="0" borderId="0" xfId="2" applyFont="1" applyBorder="1" applyAlignment="1"/>
    <xf numFmtId="164" fontId="7" fillId="0" borderId="6" xfId="3" applyNumberFormat="1" applyFont="1" applyFill="1" applyBorder="1"/>
    <xf numFmtId="164" fontId="1" fillId="0" borderId="0" xfId="0" applyNumberFormat="1" applyFont="1"/>
    <xf numFmtId="0" fontId="1" fillId="0" borderId="0" xfId="2" applyFont="1" applyBorder="1"/>
    <xf numFmtId="0" fontId="2" fillId="0" borderId="0" xfId="0" applyFont="1" applyFill="1" applyBorder="1" applyAlignment="1">
      <alignment horizontal="left" vertical="top" wrapText="1"/>
    </xf>
    <xf numFmtId="38" fontId="2" fillId="0" borderId="0" xfId="0" applyNumberFormat="1" applyFont="1"/>
    <xf numFmtId="0" fontId="2" fillId="3" borderId="1" xfId="0" applyFont="1" applyFill="1" applyBorder="1" applyAlignment="1">
      <alignment horizontal="center" vertical="top" wrapText="1"/>
    </xf>
    <xf numFmtId="164" fontId="2" fillId="3" borderId="1" xfId="1" applyNumberFormat="1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horizontal="center" vertical="top"/>
    </xf>
    <xf numFmtId="0" fontId="4" fillId="0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 wrapText="1"/>
    </xf>
    <xf numFmtId="0" fontId="1" fillId="0" borderId="0" xfId="2" applyFont="1" applyFill="1" applyBorder="1" applyAlignment="1">
      <alignment horizontal="left" indent="3"/>
    </xf>
    <xf numFmtId="0" fontId="2" fillId="0" borderId="1" xfId="7" applyFont="1" applyFill="1" applyBorder="1" applyAlignment="1">
      <alignment horizontal="center" vertical="top"/>
    </xf>
    <xf numFmtId="0" fontId="1" fillId="0" borderId="1" xfId="7" applyFont="1" applyFill="1" applyBorder="1" applyAlignment="1">
      <alignment horizontal="center" vertical="top" wrapText="1"/>
    </xf>
    <xf numFmtId="164" fontId="2" fillId="0" borderId="1" xfId="1" applyNumberFormat="1" applyFont="1" applyFill="1" applyBorder="1" applyAlignment="1">
      <alignment horizontal="center" vertical="top" wrapText="1"/>
    </xf>
    <xf numFmtId="164" fontId="8" fillId="0" borderId="0" xfId="3" applyNumberFormat="1" applyFont="1" applyFill="1" applyBorder="1" applyAlignment="1"/>
    <xf numFmtId="164" fontId="11" fillId="0" borderId="0" xfId="3" applyNumberFormat="1" applyFont="1" applyFill="1" applyBorder="1"/>
    <xf numFmtId="0" fontId="2" fillId="0" borderId="0" xfId="0" applyFont="1" applyAlignment="1">
      <alignment horizontal="center"/>
    </xf>
    <xf numFmtId="0" fontId="2" fillId="0" borderId="0" xfId="0" applyFont="1" applyFill="1" applyBorder="1" applyAlignment="1">
      <alignment horizontal="center" vertical="top"/>
    </xf>
  </cellXfs>
  <cellStyles count="11">
    <cellStyle name="Comma" xfId="1" builtinId="3"/>
    <cellStyle name="Comma 2" xfId="5"/>
    <cellStyle name="Comma 3" xfId="3"/>
    <cellStyle name="Comma 4" xfId="8"/>
    <cellStyle name="Comma 4 2" xfId="9"/>
    <cellStyle name="Currency 2" xfId="6"/>
    <cellStyle name="Normal" xfId="0" builtinId="0"/>
    <cellStyle name="Normal 2" xfId="4"/>
    <cellStyle name="Normal 2 2" xfId="7"/>
    <cellStyle name="Normal 2 3" xfId="10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9"/>
  <sheetViews>
    <sheetView workbookViewId="0">
      <selection activeCell="B7" sqref="B7"/>
    </sheetView>
  </sheetViews>
  <sheetFormatPr defaultColWidth="9.140625" defaultRowHeight="12.75" x14ac:dyDescent="0.2"/>
  <cols>
    <col min="1" max="1" width="8.7109375" style="10" customWidth="1"/>
    <col min="2" max="2" width="24.140625" style="10" customWidth="1"/>
    <col min="3" max="4" width="10.7109375" style="9" customWidth="1"/>
    <col min="5" max="16384" width="9.140625" style="9"/>
  </cols>
  <sheetData>
    <row r="1" spans="1:2" x14ac:dyDescent="0.2">
      <c r="A1" s="11" t="s">
        <v>20</v>
      </c>
    </row>
    <row r="3" spans="1:2" s="7" customFormat="1" ht="25.5" x14ac:dyDescent="0.2">
      <c r="A3" s="6" t="s">
        <v>0</v>
      </c>
      <c r="B3" s="6" t="s">
        <v>1</v>
      </c>
    </row>
    <row r="4" spans="1:2" x14ac:dyDescent="0.2">
      <c r="A4" s="8">
        <v>5104</v>
      </c>
      <c r="B4" s="8" t="s">
        <v>4</v>
      </c>
    </row>
    <row r="5" spans="1:2" x14ac:dyDescent="0.2">
      <c r="A5" s="8">
        <v>5108</v>
      </c>
      <c r="B5" s="8" t="s">
        <v>8</v>
      </c>
    </row>
    <row r="6" spans="1:2" x14ac:dyDescent="0.2">
      <c r="A6" s="8">
        <v>5201</v>
      </c>
      <c r="B6" s="8" t="s">
        <v>19</v>
      </c>
    </row>
    <row r="7" spans="1:2" x14ac:dyDescent="0.2">
      <c r="A7" s="8">
        <v>5208</v>
      </c>
      <c r="B7" s="8" t="s">
        <v>14</v>
      </c>
    </row>
    <row r="8" spans="1:2" x14ac:dyDescent="0.2">
      <c r="A8" s="8">
        <v>5316</v>
      </c>
      <c r="B8" s="8" t="s">
        <v>5</v>
      </c>
    </row>
    <row r="9" spans="1:2" x14ac:dyDescent="0.2">
      <c r="A9" s="8">
        <v>5600</v>
      </c>
      <c r="B9" s="8" t="s">
        <v>18</v>
      </c>
    </row>
    <row r="10" spans="1:2" x14ac:dyDescent="0.2">
      <c r="A10" s="8">
        <v>5605</v>
      </c>
      <c r="B10" s="8" t="s">
        <v>15</v>
      </c>
    </row>
    <row r="11" spans="1:2" x14ac:dyDescent="0.2">
      <c r="A11" s="8">
        <v>5610</v>
      </c>
      <c r="B11" s="8" t="s">
        <v>16</v>
      </c>
    </row>
    <row r="12" spans="1:2" x14ac:dyDescent="0.2">
      <c r="A12" s="8">
        <v>5620</v>
      </c>
      <c r="B12" s="8" t="s">
        <v>12</v>
      </c>
    </row>
    <row r="13" spans="1:2" x14ac:dyDescent="0.2">
      <c r="A13" s="8">
        <v>5630</v>
      </c>
      <c r="B13" s="8" t="s">
        <v>13</v>
      </c>
    </row>
    <row r="14" spans="1:2" x14ac:dyDescent="0.2">
      <c r="A14" s="8">
        <v>5640</v>
      </c>
      <c r="B14" s="8" t="s">
        <v>17</v>
      </c>
    </row>
    <row r="15" spans="1:2" x14ac:dyDescent="0.2">
      <c r="A15" s="8">
        <v>5645</v>
      </c>
      <c r="B15" s="8" t="s">
        <v>6</v>
      </c>
    </row>
    <row r="16" spans="1:2" x14ac:dyDescent="0.2">
      <c r="A16" s="8">
        <v>5650</v>
      </c>
      <c r="B16" s="8" t="s">
        <v>9</v>
      </c>
    </row>
    <row r="17" spans="1:2" x14ac:dyDescent="0.2">
      <c r="A17" s="8">
        <v>5680</v>
      </c>
      <c r="B17" s="8" t="s">
        <v>7</v>
      </c>
    </row>
    <row r="18" spans="1:2" x14ac:dyDescent="0.2">
      <c r="A18" s="8">
        <v>5691</v>
      </c>
      <c r="B18" s="8" t="s">
        <v>10</v>
      </c>
    </row>
    <row r="19" spans="1:2" x14ac:dyDescent="0.2">
      <c r="A19" s="8">
        <v>5692</v>
      </c>
      <c r="B19" s="8" t="s">
        <v>11</v>
      </c>
    </row>
    <row r="20" spans="1:2" x14ac:dyDescent="0.2">
      <c r="A20" s="8"/>
      <c r="B20" s="8"/>
    </row>
    <row r="21" spans="1:2" x14ac:dyDescent="0.2">
      <c r="A21" s="8"/>
      <c r="B21" s="8"/>
    </row>
    <row r="22" spans="1:2" x14ac:dyDescent="0.2">
      <c r="A22" s="8"/>
      <c r="B22" s="8"/>
    </row>
    <row r="23" spans="1:2" x14ac:dyDescent="0.2">
      <c r="A23" s="8"/>
      <c r="B23" s="8"/>
    </row>
    <row r="24" spans="1:2" x14ac:dyDescent="0.2">
      <c r="A24" s="8"/>
      <c r="B24" s="8"/>
    </row>
    <row r="25" spans="1:2" x14ac:dyDescent="0.2">
      <c r="A25" s="8"/>
      <c r="B25" s="8"/>
    </row>
    <row r="26" spans="1:2" x14ac:dyDescent="0.2">
      <c r="A26" s="8"/>
      <c r="B26" s="8"/>
    </row>
    <row r="27" spans="1:2" x14ac:dyDescent="0.2">
      <c r="A27" s="8"/>
      <c r="B27" s="8"/>
    </row>
    <row r="28" spans="1:2" x14ac:dyDescent="0.2">
      <c r="A28" s="8"/>
      <c r="B28" s="8"/>
    </row>
    <row r="29" spans="1:2" x14ac:dyDescent="0.2">
      <c r="A29" s="8"/>
      <c r="B29" s="8"/>
    </row>
    <row r="30" spans="1:2" x14ac:dyDescent="0.2">
      <c r="A30" s="8"/>
      <c r="B30" s="8"/>
    </row>
    <row r="31" spans="1:2" x14ac:dyDescent="0.2">
      <c r="A31" s="8"/>
      <c r="B31" s="8"/>
    </row>
    <row r="32" spans="1:2" x14ac:dyDescent="0.2">
      <c r="A32" s="8"/>
      <c r="B32" s="8"/>
    </row>
    <row r="33" spans="1:2" x14ac:dyDescent="0.2">
      <c r="A33" s="8"/>
      <c r="B33" s="8"/>
    </row>
    <row r="34" spans="1:2" x14ac:dyDescent="0.2">
      <c r="A34" s="8"/>
      <c r="B34" s="8"/>
    </row>
    <row r="35" spans="1:2" x14ac:dyDescent="0.2">
      <c r="A35" s="8"/>
      <c r="B35" s="8"/>
    </row>
    <row r="36" spans="1:2" x14ac:dyDescent="0.2">
      <c r="A36" s="8"/>
      <c r="B36" s="8"/>
    </row>
    <row r="37" spans="1:2" x14ac:dyDescent="0.2">
      <c r="A37" s="8"/>
      <c r="B37" s="8"/>
    </row>
    <row r="38" spans="1:2" x14ac:dyDescent="0.2">
      <c r="A38" s="8"/>
      <c r="B38" s="8"/>
    </row>
    <row r="39" spans="1:2" x14ac:dyDescent="0.2">
      <c r="A39" s="8"/>
      <c r="B39" s="8"/>
    </row>
    <row r="40" spans="1:2" x14ac:dyDescent="0.2">
      <c r="A40" s="8"/>
      <c r="B40" s="8"/>
    </row>
    <row r="41" spans="1:2" x14ac:dyDescent="0.2">
      <c r="A41" s="8"/>
      <c r="B41" s="8"/>
    </row>
    <row r="42" spans="1:2" x14ac:dyDescent="0.2">
      <c r="A42" s="8"/>
      <c r="B42" s="8"/>
    </row>
    <row r="43" spans="1:2" x14ac:dyDescent="0.2">
      <c r="A43" s="8"/>
      <c r="B43" s="8"/>
    </row>
    <row r="44" spans="1:2" x14ac:dyDescent="0.2">
      <c r="A44" s="8"/>
      <c r="B44" s="8"/>
    </row>
    <row r="45" spans="1:2" x14ac:dyDescent="0.2">
      <c r="A45" s="8"/>
      <c r="B45" s="8"/>
    </row>
    <row r="46" spans="1:2" x14ac:dyDescent="0.2">
      <c r="A46" s="8"/>
      <c r="B46" s="8"/>
    </row>
    <row r="47" spans="1:2" x14ac:dyDescent="0.2">
      <c r="A47" s="8"/>
      <c r="B47" s="8"/>
    </row>
    <row r="48" spans="1:2" x14ac:dyDescent="0.2">
      <c r="A48" s="8"/>
      <c r="B48" s="8"/>
    </row>
    <row r="49" spans="1:2" x14ac:dyDescent="0.2">
      <c r="A49" s="8"/>
      <c r="B49" s="8"/>
    </row>
    <row r="50" spans="1:2" x14ac:dyDescent="0.2">
      <c r="A50" s="8"/>
      <c r="B50" s="8"/>
    </row>
    <row r="51" spans="1:2" x14ac:dyDescent="0.2">
      <c r="A51" s="8"/>
      <c r="B51" s="8"/>
    </row>
    <row r="52" spans="1:2" x14ac:dyDescent="0.2">
      <c r="A52" s="8"/>
      <c r="B52" s="8"/>
    </row>
    <row r="53" spans="1:2" x14ac:dyDescent="0.2">
      <c r="A53" s="8"/>
      <c r="B53" s="8"/>
    </row>
    <row r="54" spans="1:2" x14ac:dyDescent="0.2">
      <c r="A54" s="8"/>
      <c r="B54" s="8"/>
    </row>
    <row r="55" spans="1:2" x14ac:dyDescent="0.2">
      <c r="A55" s="8"/>
      <c r="B55" s="8"/>
    </row>
    <row r="56" spans="1:2" x14ac:dyDescent="0.2">
      <c r="A56" s="8"/>
      <c r="B56" s="8"/>
    </row>
    <row r="57" spans="1:2" x14ac:dyDescent="0.2">
      <c r="A57" s="8"/>
      <c r="B57" s="8"/>
    </row>
    <row r="58" spans="1:2" x14ac:dyDescent="0.2">
      <c r="A58" s="8"/>
      <c r="B58" s="8"/>
    </row>
    <row r="59" spans="1:2" x14ac:dyDescent="0.2">
      <c r="A59" s="8"/>
      <c r="B59" s="8"/>
    </row>
    <row r="60" spans="1:2" x14ac:dyDescent="0.2">
      <c r="A60" s="8"/>
      <c r="B60" s="8"/>
    </row>
    <row r="61" spans="1:2" x14ac:dyDescent="0.2">
      <c r="A61" s="8"/>
      <c r="B61" s="8"/>
    </row>
    <row r="62" spans="1:2" x14ac:dyDescent="0.2">
      <c r="A62" s="8"/>
      <c r="B62" s="8"/>
    </row>
    <row r="63" spans="1:2" x14ac:dyDescent="0.2">
      <c r="A63" s="8"/>
      <c r="B63" s="8"/>
    </row>
    <row r="64" spans="1:2" x14ac:dyDescent="0.2">
      <c r="A64" s="8"/>
      <c r="B64" s="8"/>
    </row>
    <row r="65" spans="1:2" x14ac:dyDescent="0.2">
      <c r="A65" s="8"/>
      <c r="B65" s="8"/>
    </row>
    <row r="66" spans="1:2" x14ac:dyDescent="0.2">
      <c r="A66" s="8"/>
      <c r="B66" s="8"/>
    </row>
    <row r="67" spans="1:2" x14ac:dyDescent="0.2">
      <c r="A67" s="8"/>
      <c r="B67" s="8"/>
    </row>
    <row r="68" spans="1:2" x14ac:dyDescent="0.2">
      <c r="A68" s="8"/>
      <c r="B68" s="8"/>
    </row>
    <row r="69" spans="1:2" x14ac:dyDescent="0.2">
      <c r="A69" s="8"/>
      <c r="B69" s="8"/>
    </row>
    <row r="70" spans="1:2" x14ac:dyDescent="0.2">
      <c r="A70" s="8"/>
      <c r="B70" s="8"/>
    </row>
    <row r="71" spans="1:2" x14ac:dyDescent="0.2">
      <c r="A71" s="8"/>
      <c r="B71" s="8"/>
    </row>
    <row r="72" spans="1:2" x14ac:dyDescent="0.2">
      <c r="A72" s="8"/>
      <c r="B72" s="8"/>
    </row>
    <row r="73" spans="1:2" x14ac:dyDescent="0.2">
      <c r="A73" s="8"/>
      <c r="B73" s="8"/>
    </row>
    <row r="74" spans="1:2" x14ac:dyDescent="0.2">
      <c r="A74" s="8"/>
      <c r="B74" s="8"/>
    </row>
    <row r="75" spans="1:2" x14ac:dyDescent="0.2">
      <c r="A75" s="8"/>
      <c r="B75" s="8"/>
    </row>
    <row r="76" spans="1:2" x14ac:dyDescent="0.2">
      <c r="A76" s="8"/>
      <c r="B76" s="8"/>
    </row>
    <row r="77" spans="1:2" x14ac:dyDescent="0.2">
      <c r="A77" s="8"/>
      <c r="B77" s="8"/>
    </row>
    <row r="78" spans="1:2" x14ac:dyDescent="0.2">
      <c r="A78" s="8"/>
      <c r="B78" s="8"/>
    </row>
    <row r="79" spans="1:2" x14ac:dyDescent="0.2">
      <c r="A79" s="8"/>
      <c r="B79" s="8"/>
    </row>
    <row r="80" spans="1:2" x14ac:dyDescent="0.2">
      <c r="A80" s="8"/>
      <c r="B80" s="8"/>
    </row>
    <row r="81" spans="1:2" x14ac:dyDescent="0.2">
      <c r="A81" s="8"/>
      <c r="B81" s="8"/>
    </row>
    <row r="82" spans="1:2" x14ac:dyDescent="0.2">
      <c r="A82" s="8"/>
      <c r="B82" s="8"/>
    </row>
    <row r="83" spans="1:2" x14ac:dyDescent="0.2">
      <c r="A83" s="8"/>
      <c r="B83" s="8"/>
    </row>
    <row r="84" spans="1:2" x14ac:dyDescent="0.2">
      <c r="A84" s="8"/>
      <c r="B84" s="8"/>
    </row>
    <row r="85" spans="1:2" x14ac:dyDescent="0.2">
      <c r="A85" s="8"/>
      <c r="B85" s="8"/>
    </row>
    <row r="86" spans="1:2" x14ac:dyDescent="0.2">
      <c r="A86" s="8"/>
      <c r="B86" s="8"/>
    </row>
    <row r="87" spans="1:2" x14ac:dyDescent="0.2">
      <c r="A87" s="8"/>
      <c r="B87" s="8"/>
    </row>
    <row r="88" spans="1:2" x14ac:dyDescent="0.2">
      <c r="A88" s="8"/>
      <c r="B88" s="8"/>
    </row>
    <row r="89" spans="1:2" x14ac:dyDescent="0.2">
      <c r="A89" s="8"/>
      <c r="B89" s="8"/>
    </row>
    <row r="90" spans="1:2" x14ac:dyDescent="0.2">
      <c r="A90" s="8"/>
      <c r="B90" s="8"/>
    </row>
    <row r="91" spans="1:2" x14ac:dyDescent="0.2">
      <c r="A91" s="8"/>
      <c r="B91" s="8"/>
    </row>
    <row r="92" spans="1:2" x14ac:dyDescent="0.2">
      <c r="A92" s="8"/>
      <c r="B92" s="8"/>
    </row>
    <row r="93" spans="1:2" x14ac:dyDescent="0.2">
      <c r="A93" s="8"/>
      <c r="B93" s="8"/>
    </row>
    <row r="94" spans="1:2" x14ac:dyDescent="0.2">
      <c r="A94" s="8"/>
      <c r="B94" s="8"/>
    </row>
    <row r="95" spans="1:2" x14ac:dyDescent="0.2">
      <c r="A95" s="8"/>
      <c r="B95" s="8"/>
    </row>
    <row r="96" spans="1:2" x14ac:dyDescent="0.2">
      <c r="A96" s="8"/>
      <c r="B96" s="8"/>
    </row>
    <row r="97" spans="1:2" x14ac:dyDescent="0.2">
      <c r="A97" s="8"/>
      <c r="B97" s="8"/>
    </row>
    <row r="98" spans="1:2" x14ac:dyDescent="0.2">
      <c r="A98" s="8"/>
      <c r="B98" s="8"/>
    </row>
    <row r="99" spans="1:2" x14ac:dyDescent="0.2">
      <c r="A99" s="8"/>
      <c r="B99" s="8"/>
    </row>
    <row r="100" spans="1:2" x14ac:dyDescent="0.2">
      <c r="A100" s="8"/>
      <c r="B100" s="8"/>
    </row>
    <row r="101" spans="1:2" x14ac:dyDescent="0.2">
      <c r="A101" s="8"/>
      <c r="B101" s="8"/>
    </row>
    <row r="102" spans="1:2" x14ac:dyDescent="0.2">
      <c r="A102" s="8"/>
      <c r="B102" s="8"/>
    </row>
    <row r="103" spans="1:2" x14ac:dyDescent="0.2">
      <c r="A103" s="8"/>
      <c r="B103" s="8"/>
    </row>
    <row r="104" spans="1:2" x14ac:dyDescent="0.2">
      <c r="A104" s="8"/>
      <c r="B104" s="8"/>
    </row>
    <row r="105" spans="1:2" x14ac:dyDescent="0.2">
      <c r="A105" s="8"/>
      <c r="B105" s="8"/>
    </row>
    <row r="106" spans="1:2" x14ac:dyDescent="0.2">
      <c r="A106" s="8"/>
      <c r="B106" s="8"/>
    </row>
    <row r="107" spans="1:2" x14ac:dyDescent="0.2">
      <c r="A107" s="8"/>
      <c r="B107" s="8"/>
    </row>
    <row r="108" spans="1:2" x14ac:dyDescent="0.2">
      <c r="A108" s="8"/>
      <c r="B108" s="8"/>
    </row>
    <row r="109" spans="1:2" x14ac:dyDescent="0.2">
      <c r="A109" s="8"/>
      <c r="B109" s="8"/>
    </row>
    <row r="110" spans="1:2" x14ac:dyDescent="0.2">
      <c r="A110" s="8"/>
      <c r="B110" s="8"/>
    </row>
    <row r="111" spans="1:2" x14ac:dyDescent="0.2">
      <c r="A111" s="8"/>
      <c r="B111" s="8"/>
    </row>
    <row r="112" spans="1:2" x14ac:dyDescent="0.2">
      <c r="A112" s="8"/>
      <c r="B112" s="8"/>
    </row>
    <row r="113" spans="1:2" x14ac:dyDescent="0.2">
      <c r="A113" s="8"/>
      <c r="B113" s="8"/>
    </row>
    <row r="114" spans="1:2" x14ac:dyDescent="0.2">
      <c r="A114" s="8"/>
      <c r="B114" s="8"/>
    </row>
    <row r="115" spans="1:2" x14ac:dyDescent="0.2">
      <c r="A115" s="8"/>
      <c r="B115" s="8"/>
    </row>
    <row r="116" spans="1:2" x14ac:dyDescent="0.2">
      <c r="A116" s="8"/>
      <c r="B116" s="8"/>
    </row>
    <row r="117" spans="1:2" x14ac:dyDescent="0.2">
      <c r="A117" s="8"/>
      <c r="B117" s="8"/>
    </row>
    <row r="118" spans="1:2" x14ac:dyDescent="0.2">
      <c r="A118" s="8"/>
      <c r="B118" s="8"/>
    </row>
    <row r="119" spans="1:2" x14ac:dyDescent="0.2">
      <c r="A119" s="8"/>
      <c r="B119" s="8"/>
    </row>
    <row r="120" spans="1:2" x14ac:dyDescent="0.2">
      <c r="A120" s="8"/>
      <c r="B120" s="8"/>
    </row>
    <row r="121" spans="1:2" x14ac:dyDescent="0.2">
      <c r="A121" s="8"/>
      <c r="B121" s="8"/>
    </row>
    <row r="122" spans="1:2" x14ac:dyDescent="0.2">
      <c r="A122" s="8"/>
      <c r="B122" s="8"/>
    </row>
    <row r="123" spans="1:2" x14ac:dyDescent="0.2">
      <c r="A123" s="8"/>
      <c r="B123" s="8"/>
    </row>
    <row r="124" spans="1:2" x14ac:dyDescent="0.2">
      <c r="A124" s="8"/>
      <c r="B124" s="8"/>
    </row>
    <row r="125" spans="1:2" x14ac:dyDescent="0.2">
      <c r="A125" s="8"/>
      <c r="B125" s="8"/>
    </row>
    <row r="126" spans="1:2" x14ac:dyDescent="0.2">
      <c r="A126" s="8"/>
      <c r="B126" s="8"/>
    </row>
    <row r="127" spans="1:2" x14ac:dyDescent="0.2">
      <c r="A127" s="8"/>
      <c r="B127" s="8"/>
    </row>
    <row r="128" spans="1:2" x14ac:dyDescent="0.2">
      <c r="A128" s="8"/>
      <c r="B128" s="8"/>
    </row>
    <row r="129" spans="1:2" x14ac:dyDescent="0.2">
      <c r="A129" s="8"/>
      <c r="B129" s="8"/>
    </row>
    <row r="130" spans="1:2" x14ac:dyDescent="0.2">
      <c r="A130" s="8"/>
      <c r="B130" s="8"/>
    </row>
    <row r="131" spans="1:2" x14ac:dyDescent="0.2">
      <c r="A131" s="8"/>
      <c r="B131" s="8"/>
    </row>
    <row r="132" spans="1:2" x14ac:dyDescent="0.2">
      <c r="A132" s="8"/>
      <c r="B132" s="8"/>
    </row>
    <row r="133" spans="1:2" x14ac:dyDescent="0.2">
      <c r="A133" s="8"/>
      <c r="B133" s="8"/>
    </row>
    <row r="134" spans="1:2" x14ac:dyDescent="0.2">
      <c r="A134" s="8"/>
      <c r="B134" s="8"/>
    </row>
    <row r="135" spans="1:2" x14ac:dyDescent="0.2">
      <c r="A135" s="8"/>
      <c r="B135" s="8"/>
    </row>
    <row r="136" spans="1:2" x14ac:dyDescent="0.2">
      <c r="A136" s="8"/>
      <c r="B136" s="8"/>
    </row>
    <row r="137" spans="1:2" x14ac:dyDescent="0.2">
      <c r="A137" s="8"/>
      <c r="B137" s="8"/>
    </row>
    <row r="138" spans="1:2" x14ac:dyDescent="0.2">
      <c r="A138" s="8"/>
      <c r="B138" s="8"/>
    </row>
    <row r="139" spans="1:2" x14ac:dyDescent="0.2">
      <c r="A139" s="8"/>
      <c r="B139" s="8"/>
    </row>
    <row r="140" spans="1:2" x14ac:dyDescent="0.2">
      <c r="A140" s="8"/>
      <c r="B140" s="8"/>
    </row>
    <row r="141" spans="1:2" x14ac:dyDescent="0.2">
      <c r="A141" s="8"/>
      <c r="B141" s="8"/>
    </row>
    <row r="142" spans="1:2" x14ac:dyDescent="0.2">
      <c r="A142" s="8"/>
      <c r="B142" s="8"/>
    </row>
    <row r="143" spans="1:2" x14ac:dyDescent="0.2">
      <c r="A143" s="8"/>
      <c r="B143" s="8"/>
    </row>
    <row r="144" spans="1:2" x14ac:dyDescent="0.2">
      <c r="A144" s="8"/>
      <c r="B144" s="8"/>
    </row>
    <row r="145" spans="1:2" x14ac:dyDescent="0.2">
      <c r="A145" s="8"/>
      <c r="B145" s="8"/>
    </row>
    <row r="146" spans="1:2" x14ac:dyDescent="0.2">
      <c r="A146" s="8"/>
      <c r="B146" s="8"/>
    </row>
    <row r="147" spans="1:2" x14ac:dyDescent="0.2">
      <c r="A147" s="8"/>
      <c r="B147" s="8"/>
    </row>
    <row r="148" spans="1:2" x14ac:dyDescent="0.2">
      <c r="A148" s="8"/>
      <c r="B148" s="8"/>
    </row>
    <row r="149" spans="1:2" x14ac:dyDescent="0.2">
      <c r="A149" s="8"/>
      <c r="B149" s="8"/>
    </row>
    <row r="150" spans="1:2" x14ac:dyDescent="0.2">
      <c r="A150" s="8"/>
      <c r="B150" s="8"/>
    </row>
    <row r="151" spans="1:2" x14ac:dyDescent="0.2">
      <c r="A151" s="8"/>
      <c r="B151" s="8"/>
    </row>
    <row r="152" spans="1:2" x14ac:dyDescent="0.2">
      <c r="A152" s="8"/>
      <c r="B152" s="8"/>
    </row>
    <row r="153" spans="1:2" x14ac:dyDescent="0.2">
      <c r="A153" s="8"/>
      <c r="B153" s="8"/>
    </row>
    <row r="154" spans="1:2" x14ac:dyDescent="0.2">
      <c r="A154" s="8"/>
      <c r="B154" s="8"/>
    </row>
    <row r="155" spans="1:2" x14ac:dyDescent="0.2">
      <c r="A155" s="8"/>
      <c r="B155" s="8"/>
    </row>
    <row r="156" spans="1:2" x14ac:dyDescent="0.2">
      <c r="A156" s="8"/>
      <c r="B156" s="8"/>
    </row>
    <row r="157" spans="1:2" x14ac:dyDescent="0.2">
      <c r="A157" s="8"/>
      <c r="B157" s="8"/>
    </row>
    <row r="158" spans="1:2" x14ac:dyDescent="0.2">
      <c r="A158" s="8"/>
      <c r="B158" s="8"/>
    </row>
    <row r="159" spans="1:2" x14ac:dyDescent="0.2">
      <c r="A159" s="8"/>
      <c r="B159" s="8"/>
    </row>
    <row r="160" spans="1:2" x14ac:dyDescent="0.2">
      <c r="A160" s="8"/>
      <c r="B160" s="8"/>
    </row>
    <row r="161" spans="1:2" x14ac:dyDescent="0.2">
      <c r="A161" s="8"/>
      <c r="B161" s="8"/>
    </row>
    <row r="162" spans="1:2" x14ac:dyDescent="0.2">
      <c r="A162" s="8"/>
      <c r="B162" s="8"/>
    </row>
    <row r="163" spans="1:2" x14ac:dyDescent="0.2">
      <c r="A163" s="8"/>
      <c r="B163" s="8"/>
    </row>
    <row r="164" spans="1:2" x14ac:dyDescent="0.2">
      <c r="A164" s="8"/>
      <c r="B164" s="8"/>
    </row>
    <row r="165" spans="1:2" x14ac:dyDescent="0.2">
      <c r="A165" s="8"/>
      <c r="B165" s="8"/>
    </row>
    <row r="166" spans="1:2" x14ac:dyDescent="0.2">
      <c r="A166" s="8"/>
      <c r="B166" s="8"/>
    </row>
    <row r="167" spans="1:2" x14ac:dyDescent="0.2">
      <c r="A167" s="8"/>
      <c r="B167" s="8"/>
    </row>
    <row r="168" spans="1:2" x14ac:dyDescent="0.2">
      <c r="A168" s="8"/>
      <c r="B168" s="8"/>
    </row>
    <row r="169" spans="1:2" x14ac:dyDescent="0.2">
      <c r="A169" s="8"/>
      <c r="B169" s="8"/>
    </row>
    <row r="170" spans="1:2" x14ac:dyDescent="0.2">
      <c r="A170" s="8"/>
      <c r="B170" s="8"/>
    </row>
    <row r="171" spans="1:2" x14ac:dyDescent="0.2">
      <c r="A171" s="8"/>
      <c r="B171" s="8"/>
    </row>
    <row r="172" spans="1:2" x14ac:dyDescent="0.2">
      <c r="A172" s="8"/>
      <c r="B172" s="8"/>
    </row>
    <row r="173" spans="1:2" x14ac:dyDescent="0.2">
      <c r="A173" s="8"/>
      <c r="B173" s="8"/>
    </row>
    <row r="174" spans="1:2" x14ac:dyDescent="0.2">
      <c r="A174" s="8"/>
      <c r="B174" s="8"/>
    </row>
    <row r="175" spans="1:2" x14ac:dyDescent="0.2">
      <c r="A175" s="8"/>
      <c r="B175" s="8"/>
    </row>
    <row r="176" spans="1:2" x14ac:dyDescent="0.2">
      <c r="A176" s="8"/>
      <c r="B176" s="8"/>
    </row>
    <row r="177" spans="1:2" x14ac:dyDescent="0.2">
      <c r="A177" s="8"/>
      <c r="B177" s="8"/>
    </row>
    <row r="178" spans="1:2" x14ac:dyDescent="0.2">
      <c r="A178" s="8"/>
      <c r="B178" s="8"/>
    </row>
    <row r="179" spans="1:2" x14ac:dyDescent="0.2">
      <c r="A179" s="8"/>
      <c r="B179" s="8"/>
    </row>
    <row r="180" spans="1:2" x14ac:dyDescent="0.2">
      <c r="A180" s="8"/>
      <c r="B180" s="8"/>
    </row>
    <row r="181" spans="1:2" x14ac:dyDescent="0.2">
      <c r="A181" s="8"/>
      <c r="B181" s="8"/>
    </row>
    <row r="182" spans="1:2" x14ac:dyDescent="0.2">
      <c r="A182" s="8"/>
      <c r="B182" s="8"/>
    </row>
    <row r="183" spans="1:2" x14ac:dyDescent="0.2">
      <c r="A183" s="8"/>
      <c r="B183" s="8"/>
    </row>
    <row r="184" spans="1:2" x14ac:dyDescent="0.2">
      <c r="A184" s="8"/>
      <c r="B184" s="8"/>
    </row>
    <row r="185" spans="1:2" x14ac:dyDescent="0.2">
      <c r="A185" s="8"/>
      <c r="B185" s="8"/>
    </row>
    <row r="186" spans="1:2" x14ac:dyDescent="0.2">
      <c r="A186" s="8"/>
      <c r="B186" s="8"/>
    </row>
    <row r="187" spans="1:2" x14ac:dyDescent="0.2">
      <c r="A187" s="8"/>
      <c r="B187" s="8"/>
    </row>
    <row r="188" spans="1:2" x14ac:dyDescent="0.2">
      <c r="A188" s="8"/>
      <c r="B188" s="8"/>
    </row>
    <row r="189" spans="1:2" x14ac:dyDescent="0.2">
      <c r="A189" s="8"/>
      <c r="B189" s="8"/>
    </row>
    <row r="190" spans="1:2" x14ac:dyDescent="0.2">
      <c r="A190" s="8"/>
      <c r="B190" s="8"/>
    </row>
    <row r="191" spans="1:2" x14ac:dyDescent="0.2">
      <c r="A191" s="8"/>
      <c r="B191" s="8"/>
    </row>
    <row r="192" spans="1:2" x14ac:dyDescent="0.2">
      <c r="A192" s="8"/>
      <c r="B192" s="8"/>
    </row>
    <row r="193" spans="1:2" x14ac:dyDescent="0.2">
      <c r="A193" s="8"/>
      <c r="B193" s="8"/>
    </row>
    <row r="194" spans="1:2" x14ac:dyDescent="0.2">
      <c r="A194" s="8"/>
      <c r="B194" s="8"/>
    </row>
    <row r="195" spans="1:2" x14ac:dyDescent="0.2">
      <c r="A195" s="8"/>
      <c r="B195" s="8"/>
    </row>
    <row r="196" spans="1:2" x14ac:dyDescent="0.2">
      <c r="A196" s="8"/>
      <c r="B196" s="8"/>
    </row>
    <row r="197" spans="1:2" x14ac:dyDescent="0.2">
      <c r="A197" s="8"/>
      <c r="B197" s="8"/>
    </row>
    <row r="198" spans="1:2" x14ac:dyDescent="0.2">
      <c r="A198" s="8"/>
      <c r="B198" s="8"/>
    </row>
    <row r="199" spans="1:2" x14ac:dyDescent="0.2">
      <c r="A199" s="8"/>
      <c r="B199" s="8"/>
    </row>
    <row r="200" spans="1:2" x14ac:dyDescent="0.2">
      <c r="A200" s="8"/>
      <c r="B200" s="8"/>
    </row>
    <row r="201" spans="1:2" x14ac:dyDescent="0.2">
      <c r="A201" s="8"/>
      <c r="B201" s="8"/>
    </row>
    <row r="202" spans="1:2" x14ac:dyDescent="0.2">
      <c r="A202" s="8"/>
      <c r="B202" s="8"/>
    </row>
    <row r="203" spans="1:2" x14ac:dyDescent="0.2">
      <c r="A203" s="8"/>
      <c r="B203" s="8"/>
    </row>
    <row r="204" spans="1:2" x14ac:dyDescent="0.2">
      <c r="A204" s="8"/>
      <c r="B204" s="8"/>
    </row>
    <row r="205" spans="1:2" x14ac:dyDescent="0.2">
      <c r="A205" s="8"/>
      <c r="B205" s="8"/>
    </row>
    <row r="206" spans="1:2" x14ac:dyDescent="0.2">
      <c r="A206" s="8"/>
      <c r="B206" s="8"/>
    </row>
    <row r="207" spans="1:2" x14ac:dyDescent="0.2">
      <c r="A207" s="8"/>
      <c r="B207" s="8"/>
    </row>
    <row r="208" spans="1:2" x14ac:dyDescent="0.2">
      <c r="A208" s="8"/>
      <c r="B208" s="8"/>
    </row>
    <row r="209" spans="1:2" x14ac:dyDescent="0.2">
      <c r="A209" s="8"/>
      <c r="B209" s="8"/>
    </row>
  </sheetData>
  <phoneticPr fontId="4" type="noConversion"/>
  <pageMargins left="0" right="0" top="0.75" bottom="0.5" header="0.25" footer="0.25"/>
  <pageSetup orientation="landscape" r:id="rId1"/>
  <headerFooter alignWithMargins="0">
    <oddHeader>&amp;C&amp;"Arial,Bold"Northland Pioneer College
Capital Budget Request
FY0809</oddHeader>
    <oddFooter>&amp;CPage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5"/>
  <sheetViews>
    <sheetView workbookViewId="0">
      <selection activeCell="A10" sqref="A10:G10"/>
    </sheetView>
  </sheetViews>
  <sheetFormatPr defaultColWidth="9.140625" defaultRowHeight="12.75" x14ac:dyDescent="0.2"/>
  <cols>
    <col min="1" max="2" width="12.140625" style="5" bestFit="1" customWidth="1"/>
    <col min="3" max="3" width="10.7109375" style="14" customWidth="1"/>
    <col min="4" max="4" width="20.7109375" style="5" customWidth="1"/>
    <col min="5" max="6" width="35.7109375" style="5" customWidth="1"/>
    <col min="7" max="7" width="12.7109375" style="5" customWidth="1"/>
    <col min="8" max="8" width="10.7109375" style="5" customWidth="1"/>
    <col min="9" max="16384" width="9.140625" style="5"/>
  </cols>
  <sheetData>
    <row r="1" spans="1:7" x14ac:dyDescent="0.2">
      <c r="B1" s="85" t="s">
        <v>23</v>
      </c>
      <c r="C1" s="85"/>
      <c r="D1" s="85"/>
      <c r="E1" s="85"/>
      <c r="F1" s="85"/>
      <c r="G1" s="85"/>
    </row>
    <row r="2" spans="1:7" x14ac:dyDescent="0.2">
      <c r="B2" s="85" t="s">
        <v>24</v>
      </c>
      <c r="C2" s="85"/>
      <c r="D2" s="85"/>
      <c r="E2" s="85"/>
      <c r="F2" s="85"/>
      <c r="G2" s="85"/>
    </row>
    <row r="3" spans="1:7" x14ac:dyDescent="0.2">
      <c r="B3" s="85" t="s">
        <v>34</v>
      </c>
      <c r="C3" s="85"/>
      <c r="D3" s="85"/>
      <c r="E3" s="85"/>
      <c r="F3" s="85"/>
      <c r="G3" s="85"/>
    </row>
    <row r="5" spans="1:7" ht="13.5" thickBot="1" x14ac:dyDescent="0.25">
      <c r="A5" s="12" t="s">
        <v>21</v>
      </c>
      <c r="B5" s="24" t="s">
        <v>33</v>
      </c>
      <c r="C5" s="13"/>
    </row>
    <row r="6" spans="1:7" ht="13.5" thickBot="1" x14ac:dyDescent="0.25">
      <c r="A6" s="12" t="s">
        <v>22</v>
      </c>
      <c r="B6" s="23">
        <v>1260</v>
      </c>
      <c r="C6" s="15"/>
    </row>
    <row r="9" spans="1:7" s="17" customFormat="1" ht="51" x14ac:dyDescent="0.2">
      <c r="A9" s="1" t="s">
        <v>35</v>
      </c>
      <c r="B9" s="1" t="s">
        <v>31</v>
      </c>
      <c r="C9" s="2" t="s">
        <v>3</v>
      </c>
      <c r="D9" s="1" t="s">
        <v>26</v>
      </c>
      <c r="E9" s="16" t="s">
        <v>2</v>
      </c>
      <c r="F9" s="16" t="s">
        <v>25</v>
      </c>
      <c r="G9" s="1" t="s">
        <v>32</v>
      </c>
    </row>
    <row r="10" spans="1:7" ht="51" x14ac:dyDescent="0.2">
      <c r="A10" s="25" t="s">
        <v>36</v>
      </c>
      <c r="B10" s="25">
        <v>5645</v>
      </c>
      <c r="C10" s="18">
        <v>8500</v>
      </c>
      <c r="D10" s="25" t="s">
        <v>27</v>
      </c>
      <c r="E10" s="21" t="s">
        <v>30</v>
      </c>
      <c r="F10" s="21" t="s">
        <v>28</v>
      </c>
      <c r="G10" s="25" t="s">
        <v>29</v>
      </c>
    </row>
    <row r="11" spans="1:7" x14ac:dyDescent="0.2">
      <c r="A11" s="25"/>
      <c r="B11" s="25"/>
      <c r="C11" s="18"/>
      <c r="D11" s="25"/>
      <c r="E11" s="21"/>
      <c r="F11" s="21"/>
      <c r="G11" s="25"/>
    </row>
    <row r="12" spans="1:7" x14ac:dyDescent="0.2">
      <c r="A12" s="26"/>
      <c r="B12" s="26"/>
      <c r="C12" s="19"/>
      <c r="D12" s="26"/>
      <c r="E12" s="22"/>
      <c r="F12" s="22"/>
      <c r="G12" s="26"/>
    </row>
    <row r="13" spans="1:7" x14ac:dyDescent="0.2">
      <c r="A13" s="26"/>
      <c r="B13" s="26"/>
      <c r="C13" s="19"/>
      <c r="D13" s="26"/>
      <c r="E13" s="22"/>
      <c r="F13" s="22"/>
      <c r="G13" s="26"/>
    </row>
    <row r="14" spans="1:7" x14ac:dyDescent="0.2">
      <c r="A14" s="26"/>
      <c r="B14" s="26"/>
      <c r="C14" s="19"/>
      <c r="D14" s="26"/>
      <c r="E14" s="22"/>
      <c r="F14" s="22"/>
      <c r="G14" s="26"/>
    </row>
    <row r="15" spans="1:7" x14ac:dyDescent="0.2">
      <c r="A15" s="26"/>
      <c r="B15" s="26"/>
      <c r="C15" s="19"/>
      <c r="D15" s="26"/>
      <c r="E15" s="22"/>
      <c r="F15" s="22"/>
      <c r="G15" s="26"/>
    </row>
    <row r="16" spans="1:7" x14ac:dyDescent="0.2">
      <c r="A16" s="26"/>
      <c r="B16" s="26"/>
      <c r="C16" s="19"/>
      <c r="D16" s="26"/>
      <c r="E16" s="22"/>
      <c r="F16" s="22"/>
      <c r="G16" s="26"/>
    </row>
    <row r="17" spans="1:7" x14ac:dyDescent="0.2">
      <c r="A17" s="26"/>
      <c r="B17" s="26"/>
      <c r="C17" s="19"/>
      <c r="D17" s="26"/>
      <c r="E17" s="22"/>
      <c r="F17" s="22"/>
      <c r="G17" s="26"/>
    </row>
    <row r="18" spans="1:7" x14ac:dyDescent="0.2">
      <c r="A18" s="26"/>
      <c r="B18" s="26"/>
      <c r="C18" s="19"/>
      <c r="D18" s="26"/>
      <c r="E18" s="22"/>
      <c r="F18" s="22"/>
      <c r="G18" s="26"/>
    </row>
    <row r="19" spans="1:7" x14ac:dyDescent="0.2">
      <c r="A19" s="26"/>
      <c r="B19" s="26"/>
      <c r="C19" s="19"/>
      <c r="D19" s="26"/>
      <c r="E19" s="22"/>
      <c r="F19" s="22"/>
      <c r="G19" s="26"/>
    </row>
    <row r="20" spans="1:7" x14ac:dyDescent="0.2">
      <c r="A20" s="26"/>
      <c r="B20" s="26"/>
      <c r="C20" s="19"/>
      <c r="D20" s="26"/>
      <c r="E20" s="22"/>
      <c r="F20" s="22"/>
      <c r="G20" s="26"/>
    </row>
    <row r="21" spans="1:7" x14ac:dyDescent="0.2">
      <c r="A21" s="26"/>
      <c r="B21" s="26"/>
      <c r="C21" s="19"/>
      <c r="D21" s="26"/>
      <c r="E21" s="22"/>
      <c r="F21" s="22"/>
      <c r="G21" s="26"/>
    </row>
    <row r="22" spans="1:7" x14ac:dyDescent="0.2">
      <c r="A22" s="26"/>
      <c r="B22" s="26"/>
      <c r="C22" s="19"/>
      <c r="D22" s="26"/>
      <c r="E22" s="22"/>
      <c r="F22" s="22"/>
      <c r="G22" s="26"/>
    </row>
    <row r="23" spans="1:7" x14ac:dyDescent="0.2">
      <c r="A23" s="26"/>
      <c r="B23" s="26"/>
      <c r="C23" s="19"/>
      <c r="D23" s="26"/>
      <c r="E23" s="22"/>
      <c r="F23" s="22"/>
      <c r="G23" s="26"/>
    </row>
    <row r="24" spans="1:7" x14ac:dyDescent="0.2">
      <c r="A24" s="26"/>
      <c r="B24" s="26"/>
      <c r="C24" s="19"/>
      <c r="D24" s="26"/>
      <c r="E24" s="22"/>
      <c r="F24" s="22"/>
      <c r="G24" s="26"/>
    </row>
    <row r="25" spans="1:7" x14ac:dyDescent="0.2">
      <c r="A25" s="26"/>
      <c r="B25" s="26"/>
      <c r="C25" s="19"/>
      <c r="D25" s="26"/>
      <c r="E25" s="22"/>
      <c r="F25" s="22"/>
      <c r="G25" s="26"/>
    </row>
    <row r="26" spans="1:7" x14ac:dyDescent="0.2">
      <c r="A26" s="26"/>
      <c r="B26" s="26"/>
      <c r="C26" s="19"/>
      <c r="D26" s="26"/>
      <c r="E26" s="22"/>
      <c r="F26" s="22"/>
      <c r="G26" s="26"/>
    </row>
    <row r="27" spans="1:7" x14ac:dyDescent="0.2">
      <c r="A27" s="26"/>
      <c r="B27" s="26"/>
      <c r="C27" s="19"/>
      <c r="D27" s="26"/>
      <c r="E27" s="22"/>
      <c r="F27" s="22"/>
      <c r="G27" s="26"/>
    </row>
    <row r="28" spans="1:7" x14ac:dyDescent="0.2">
      <c r="A28" s="26"/>
      <c r="B28" s="26"/>
      <c r="C28" s="19"/>
      <c r="D28" s="26"/>
      <c r="E28" s="22"/>
      <c r="F28" s="22"/>
      <c r="G28" s="26"/>
    </row>
    <row r="29" spans="1:7" x14ac:dyDescent="0.2">
      <c r="A29" s="26"/>
      <c r="B29" s="26"/>
      <c r="C29" s="19"/>
      <c r="D29" s="26"/>
      <c r="E29" s="22"/>
      <c r="F29" s="22"/>
      <c r="G29" s="26"/>
    </row>
    <row r="30" spans="1:7" x14ac:dyDescent="0.2">
      <c r="A30" s="3"/>
      <c r="B30" s="3"/>
      <c r="C30" s="20"/>
      <c r="D30" s="4"/>
      <c r="E30" s="4"/>
      <c r="F30" s="4"/>
      <c r="G30" s="4"/>
    </row>
    <row r="31" spans="1:7" x14ac:dyDescent="0.2">
      <c r="A31" s="4"/>
      <c r="B31" s="4"/>
      <c r="C31" s="20"/>
      <c r="D31" s="4"/>
      <c r="E31" s="4"/>
      <c r="F31" s="4"/>
      <c r="G31" s="4"/>
    </row>
    <row r="32" spans="1:7" x14ac:dyDescent="0.2">
      <c r="A32" s="4"/>
      <c r="B32" s="4"/>
      <c r="C32" s="20"/>
      <c r="D32" s="4"/>
      <c r="E32" s="4"/>
      <c r="F32" s="4"/>
      <c r="G32" s="4"/>
    </row>
    <row r="33" spans="1:7" x14ac:dyDescent="0.2">
      <c r="A33" s="4"/>
      <c r="B33" s="4"/>
      <c r="C33" s="20"/>
      <c r="D33" s="4"/>
      <c r="E33" s="4"/>
      <c r="F33" s="4"/>
      <c r="G33" s="4"/>
    </row>
    <row r="34" spans="1:7" x14ac:dyDescent="0.2">
      <c r="A34" s="4"/>
      <c r="B34" s="4"/>
      <c r="C34" s="20"/>
      <c r="D34" s="4"/>
      <c r="E34" s="4"/>
      <c r="F34" s="4"/>
      <c r="G34" s="4"/>
    </row>
    <row r="35" spans="1:7" x14ac:dyDescent="0.2">
      <c r="A35" s="4"/>
      <c r="B35" s="4"/>
      <c r="C35" s="20"/>
      <c r="D35" s="4"/>
      <c r="E35" s="4"/>
      <c r="F35" s="4"/>
      <c r="G35" s="4"/>
    </row>
    <row r="36" spans="1:7" x14ac:dyDescent="0.2">
      <c r="A36" s="4"/>
      <c r="B36" s="4"/>
      <c r="C36" s="20"/>
      <c r="D36" s="4"/>
      <c r="E36" s="4"/>
      <c r="F36" s="4"/>
      <c r="G36" s="4"/>
    </row>
    <row r="37" spans="1:7" x14ac:dyDescent="0.2">
      <c r="A37" s="4"/>
      <c r="B37" s="4"/>
      <c r="C37" s="20"/>
      <c r="D37" s="4"/>
      <c r="E37" s="4"/>
      <c r="F37" s="4"/>
      <c r="G37" s="4"/>
    </row>
    <row r="38" spans="1:7" x14ac:dyDescent="0.2">
      <c r="A38" s="4"/>
      <c r="B38" s="4"/>
      <c r="C38" s="20"/>
      <c r="D38" s="4"/>
      <c r="E38" s="4"/>
      <c r="F38" s="4"/>
      <c r="G38" s="4"/>
    </row>
    <row r="39" spans="1:7" x14ac:dyDescent="0.2">
      <c r="A39" s="4"/>
      <c r="B39" s="4"/>
      <c r="C39" s="20"/>
      <c r="D39" s="4"/>
      <c r="E39" s="4"/>
      <c r="F39" s="4"/>
      <c r="G39" s="4"/>
    </row>
    <row r="40" spans="1:7" x14ac:dyDescent="0.2">
      <c r="A40" s="4"/>
      <c r="B40" s="4"/>
      <c r="C40" s="20"/>
      <c r="D40" s="4"/>
      <c r="E40" s="4"/>
      <c r="F40" s="4"/>
      <c r="G40" s="4"/>
    </row>
    <row r="41" spans="1:7" x14ac:dyDescent="0.2">
      <c r="A41" s="4"/>
      <c r="B41" s="4"/>
      <c r="C41" s="20"/>
      <c r="D41" s="4"/>
      <c r="E41" s="4"/>
      <c r="F41" s="4"/>
      <c r="G41" s="4"/>
    </row>
    <row r="42" spans="1:7" x14ac:dyDescent="0.2">
      <c r="A42" s="4"/>
      <c r="B42" s="4"/>
      <c r="C42" s="20"/>
      <c r="D42" s="4"/>
      <c r="E42" s="4"/>
      <c r="F42" s="4"/>
      <c r="G42" s="4"/>
    </row>
    <row r="43" spans="1:7" x14ac:dyDescent="0.2">
      <c r="A43" s="4"/>
      <c r="B43" s="4"/>
      <c r="C43" s="20"/>
      <c r="D43" s="4"/>
      <c r="E43" s="4"/>
      <c r="F43" s="4"/>
      <c r="G43" s="4"/>
    </row>
    <row r="44" spans="1:7" x14ac:dyDescent="0.2">
      <c r="A44" s="4"/>
      <c r="B44" s="4"/>
      <c r="C44" s="20"/>
      <c r="D44" s="4"/>
      <c r="E44" s="4"/>
      <c r="F44" s="4"/>
      <c r="G44" s="4"/>
    </row>
    <row r="45" spans="1:7" x14ac:dyDescent="0.2">
      <c r="A45" s="4"/>
      <c r="B45" s="4"/>
      <c r="C45" s="20"/>
      <c r="D45" s="4"/>
      <c r="E45" s="4"/>
      <c r="F45" s="4"/>
      <c r="G45" s="4"/>
    </row>
    <row r="46" spans="1:7" x14ac:dyDescent="0.2">
      <c r="A46" s="4"/>
      <c r="B46" s="4"/>
      <c r="C46" s="20"/>
      <c r="D46" s="4"/>
      <c r="E46" s="4"/>
      <c r="F46" s="4"/>
      <c r="G46" s="4"/>
    </row>
    <row r="47" spans="1:7" x14ac:dyDescent="0.2">
      <c r="A47" s="4"/>
      <c r="B47" s="4"/>
      <c r="C47" s="20"/>
      <c r="D47" s="4"/>
      <c r="E47" s="4"/>
      <c r="F47" s="4"/>
      <c r="G47" s="4"/>
    </row>
    <row r="48" spans="1:7" x14ac:dyDescent="0.2">
      <c r="A48" s="4"/>
      <c r="B48" s="4"/>
      <c r="C48" s="20"/>
      <c r="D48" s="4"/>
      <c r="E48" s="4"/>
      <c r="F48" s="4"/>
      <c r="G48" s="4"/>
    </row>
    <row r="49" spans="1:7" x14ac:dyDescent="0.2">
      <c r="A49" s="4"/>
      <c r="B49" s="4"/>
      <c r="C49" s="20"/>
      <c r="D49" s="4"/>
      <c r="E49" s="4"/>
      <c r="F49" s="4"/>
      <c r="G49" s="4"/>
    </row>
    <row r="50" spans="1:7" x14ac:dyDescent="0.2">
      <c r="A50" s="4"/>
      <c r="B50" s="4"/>
      <c r="C50" s="20"/>
      <c r="D50" s="4"/>
      <c r="E50" s="4"/>
      <c r="F50" s="4"/>
      <c r="G50" s="4"/>
    </row>
    <row r="51" spans="1:7" x14ac:dyDescent="0.2">
      <c r="A51" s="4"/>
      <c r="B51" s="4"/>
      <c r="C51" s="20"/>
      <c r="D51" s="4"/>
      <c r="E51" s="4"/>
      <c r="F51" s="4"/>
      <c r="G51" s="4"/>
    </row>
    <row r="52" spans="1:7" x14ac:dyDescent="0.2">
      <c r="A52" s="4"/>
      <c r="B52" s="4"/>
      <c r="C52" s="20"/>
      <c r="D52" s="4"/>
      <c r="E52" s="4"/>
      <c r="F52" s="4"/>
      <c r="G52" s="4"/>
    </row>
    <row r="53" spans="1:7" x14ac:dyDescent="0.2">
      <c r="A53" s="4"/>
      <c r="B53" s="4"/>
      <c r="C53" s="20"/>
      <c r="D53" s="4"/>
      <c r="E53" s="4"/>
      <c r="F53" s="4"/>
      <c r="G53" s="4"/>
    </row>
    <row r="54" spans="1:7" x14ac:dyDescent="0.2">
      <c r="A54" s="4"/>
      <c r="B54" s="4"/>
      <c r="C54" s="20"/>
      <c r="D54" s="4"/>
      <c r="E54" s="4"/>
      <c r="F54" s="4"/>
      <c r="G54" s="4"/>
    </row>
    <row r="55" spans="1:7" x14ac:dyDescent="0.2">
      <c r="A55" s="4"/>
      <c r="B55" s="4"/>
      <c r="C55" s="20"/>
      <c r="D55" s="4"/>
      <c r="E55" s="4"/>
      <c r="F55" s="4"/>
      <c r="G55" s="4"/>
    </row>
    <row r="56" spans="1:7" x14ac:dyDescent="0.2">
      <c r="A56" s="4"/>
      <c r="B56" s="4"/>
      <c r="C56" s="20"/>
      <c r="D56" s="4"/>
      <c r="E56" s="4"/>
      <c r="F56" s="4"/>
      <c r="G56" s="4"/>
    </row>
    <row r="57" spans="1:7" x14ac:dyDescent="0.2">
      <c r="A57" s="4"/>
      <c r="B57" s="4"/>
      <c r="C57" s="20"/>
      <c r="D57" s="4"/>
      <c r="E57" s="4"/>
      <c r="F57" s="4"/>
      <c r="G57" s="4"/>
    </row>
    <row r="58" spans="1:7" x14ac:dyDescent="0.2">
      <c r="A58" s="4"/>
      <c r="B58" s="4"/>
      <c r="C58" s="20"/>
      <c r="D58" s="4"/>
      <c r="E58" s="4"/>
      <c r="F58" s="4"/>
      <c r="G58" s="4"/>
    </row>
    <row r="59" spans="1:7" x14ac:dyDescent="0.2">
      <c r="A59" s="4"/>
      <c r="B59" s="4"/>
      <c r="C59" s="20"/>
      <c r="D59" s="4"/>
      <c r="E59" s="4"/>
      <c r="F59" s="4"/>
      <c r="G59" s="4"/>
    </row>
    <row r="60" spans="1:7" x14ac:dyDescent="0.2">
      <c r="A60" s="4"/>
      <c r="B60" s="4"/>
      <c r="C60" s="20"/>
      <c r="D60" s="4"/>
      <c r="E60" s="4"/>
      <c r="F60" s="4"/>
      <c r="G60" s="4"/>
    </row>
    <row r="61" spans="1:7" x14ac:dyDescent="0.2">
      <c r="A61" s="4"/>
      <c r="B61" s="4"/>
      <c r="C61" s="20"/>
      <c r="D61" s="4"/>
      <c r="E61" s="4"/>
      <c r="F61" s="4"/>
      <c r="G61" s="4"/>
    </row>
    <row r="62" spans="1:7" x14ac:dyDescent="0.2">
      <c r="A62" s="4"/>
      <c r="B62" s="4"/>
      <c r="C62" s="20"/>
      <c r="D62" s="4"/>
      <c r="E62" s="4"/>
      <c r="F62" s="4"/>
      <c r="G62" s="4"/>
    </row>
    <row r="63" spans="1:7" x14ac:dyDescent="0.2">
      <c r="A63" s="4"/>
      <c r="B63" s="4"/>
      <c r="C63" s="20"/>
      <c r="D63" s="4"/>
      <c r="E63" s="4"/>
      <c r="F63" s="4"/>
      <c r="G63" s="4"/>
    </row>
    <row r="64" spans="1:7" x14ac:dyDescent="0.2">
      <c r="A64" s="4"/>
      <c r="B64" s="4"/>
      <c r="C64" s="20"/>
      <c r="D64" s="4"/>
      <c r="E64" s="4"/>
      <c r="F64" s="4"/>
      <c r="G64" s="4"/>
    </row>
    <row r="65" spans="1:7" x14ac:dyDescent="0.2">
      <c r="A65" s="4"/>
      <c r="B65" s="4"/>
      <c r="C65" s="20"/>
      <c r="D65" s="4"/>
      <c r="E65" s="4"/>
      <c r="F65" s="4"/>
      <c r="G65" s="4"/>
    </row>
    <row r="66" spans="1:7" x14ac:dyDescent="0.2">
      <c r="A66" s="4"/>
      <c r="B66" s="4"/>
      <c r="C66" s="20"/>
      <c r="D66" s="4"/>
      <c r="E66" s="4"/>
      <c r="F66" s="4"/>
      <c r="G66" s="4"/>
    </row>
    <row r="67" spans="1:7" x14ac:dyDescent="0.2">
      <c r="A67" s="4"/>
      <c r="B67" s="4"/>
      <c r="C67" s="20"/>
      <c r="D67" s="4"/>
      <c r="E67" s="4"/>
      <c r="F67" s="4"/>
      <c r="G67" s="4"/>
    </row>
    <row r="68" spans="1:7" x14ac:dyDescent="0.2">
      <c r="A68" s="4"/>
      <c r="B68" s="4"/>
      <c r="C68" s="20"/>
      <c r="D68" s="4"/>
      <c r="E68" s="4"/>
      <c r="F68" s="4"/>
      <c r="G68" s="4"/>
    </row>
    <row r="69" spans="1:7" x14ac:dyDescent="0.2">
      <c r="A69" s="4"/>
      <c r="B69" s="4"/>
      <c r="C69" s="20"/>
      <c r="D69" s="4"/>
      <c r="E69" s="4"/>
      <c r="F69" s="4"/>
      <c r="G69" s="4"/>
    </row>
    <row r="70" spans="1:7" x14ac:dyDescent="0.2">
      <c r="A70" s="4"/>
      <c r="B70" s="4"/>
      <c r="C70" s="20"/>
      <c r="D70" s="4"/>
      <c r="E70" s="4"/>
      <c r="F70" s="4"/>
      <c r="G70" s="4"/>
    </row>
    <row r="71" spans="1:7" x14ac:dyDescent="0.2">
      <c r="A71" s="4"/>
      <c r="B71" s="4"/>
      <c r="C71" s="20"/>
      <c r="D71" s="4"/>
      <c r="E71" s="4"/>
      <c r="F71" s="4"/>
      <c r="G71" s="4"/>
    </row>
    <row r="72" spans="1:7" x14ac:dyDescent="0.2">
      <c r="A72" s="4"/>
      <c r="B72" s="4"/>
      <c r="C72" s="20"/>
      <c r="D72" s="4"/>
      <c r="E72" s="4"/>
      <c r="F72" s="4"/>
      <c r="G72" s="4"/>
    </row>
    <row r="73" spans="1:7" x14ac:dyDescent="0.2">
      <c r="A73" s="4"/>
      <c r="B73" s="4"/>
      <c r="C73" s="20"/>
      <c r="D73" s="4"/>
      <c r="E73" s="4"/>
      <c r="F73" s="4"/>
      <c r="G73" s="4"/>
    </row>
    <row r="74" spans="1:7" x14ac:dyDescent="0.2">
      <c r="A74" s="4"/>
      <c r="B74" s="4"/>
      <c r="C74" s="20"/>
      <c r="D74" s="4"/>
      <c r="E74" s="4"/>
      <c r="F74" s="4"/>
      <c r="G74" s="4"/>
    </row>
    <row r="75" spans="1:7" x14ac:dyDescent="0.2">
      <c r="A75" s="4"/>
      <c r="B75" s="4"/>
      <c r="C75" s="20"/>
      <c r="D75" s="4"/>
      <c r="E75" s="4"/>
      <c r="F75" s="4"/>
      <c r="G75" s="4"/>
    </row>
    <row r="76" spans="1:7" x14ac:dyDescent="0.2">
      <c r="A76" s="4"/>
      <c r="B76" s="4"/>
      <c r="C76" s="20"/>
      <c r="D76" s="4"/>
      <c r="E76" s="4"/>
      <c r="F76" s="4"/>
      <c r="G76" s="4"/>
    </row>
    <row r="77" spans="1:7" x14ac:dyDescent="0.2">
      <c r="A77" s="4"/>
      <c r="B77" s="4"/>
      <c r="C77" s="20"/>
      <c r="D77" s="4"/>
      <c r="E77" s="4"/>
      <c r="F77" s="4"/>
      <c r="G77" s="4"/>
    </row>
    <row r="78" spans="1:7" x14ac:dyDescent="0.2">
      <c r="A78" s="4"/>
      <c r="B78" s="4"/>
      <c r="C78" s="20"/>
      <c r="D78" s="4"/>
      <c r="E78" s="4"/>
      <c r="F78" s="4"/>
      <c r="G78" s="4"/>
    </row>
    <row r="79" spans="1:7" x14ac:dyDescent="0.2">
      <c r="A79" s="4"/>
      <c r="B79" s="4"/>
      <c r="C79" s="20"/>
      <c r="D79" s="4"/>
      <c r="E79" s="4"/>
      <c r="F79" s="4"/>
      <c r="G79" s="4"/>
    </row>
    <row r="80" spans="1:7" x14ac:dyDescent="0.2">
      <c r="A80" s="4"/>
      <c r="B80" s="4"/>
      <c r="C80" s="20"/>
      <c r="D80" s="4"/>
      <c r="E80" s="4"/>
      <c r="F80" s="4"/>
      <c r="G80" s="4"/>
    </row>
    <row r="81" spans="1:7" x14ac:dyDescent="0.2">
      <c r="A81" s="4"/>
      <c r="B81" s="4"/>
      <c r="C81" s="20"/>
      <c r="D81" s="4"/>
      <c r="E81" s="4"/>
      <c r="F81" s="4"/>
      <c r="G81" s="4"/>
    </row>
    <row r="82" spans="1:7" x14ac:dyDescent="0.2">
      <c r="A82" s="4"/>
      <c r="B82" s="4"/>
      <c r="C82" s="20"/>
      <c r="D82" s="4"/>
      <c r="E82" s="4"/>
      <c r="F82" s="4"/>
      <c r="G82" s="4"/>
    </row>
    <row r="83" spans="1:7" x14ac:dyDescent="0.2">
      <c r="A83" s="4"/>
      <c r="B83" s="4"/>
      <c r="C83" s="20"/>
      <c r="D83" s="4"/>
      <c r="E83" s="4"/>
      <c r="F83" s="4"/>
      <c r="G83" s="4"/>
    </row>
    <row r="84" spans="1:7" x14ac:dyDescent="0.2">
      <c r="A84" s="4"/>
      <c r="B84" s="4"/>
      <c r="C84" s="20"/>
      <c r="D84" s="4"/>
      <c r="E84" s="4"/>
      <c r="F84" s="4"/>
      <c r="G84" s="4"/>
    </row>
    <row r="85" spans="1:7" x14ac:dyDescent="0.2">
      <c r="A85" s="4"/>
      <c r="B85" s="4"/>
      <c r="C85" s="20"/>
      <c r="D85" s="4"/>
      <c r="E85" s="4"/>
      <c r="F85" s="4"/>
      <c r="G85" s="4"/>
    </row>
    <row r="86" spans="1:7" x14ac:dyDescent="0.2">
      <c r="A86" s="4"/>
      <c r="B86" s="4"/>
      <c r="C86" s="20"/>
      <c r="D86" s="4"/>
      <c r="E86" s="4"/>
      <c r="F86" s="4"/>
      <c r="G86" s="4"/>
    </row>
    <row r="87" spans="1:7" x14ac:dyDescent="0.2">
      <c r="A87" s="4"/>
      <c r="B87" s="4"/>
      <c r="C87" s="20"/>
      <c r="D87" s="4"/>
      <c r="E87" s="4"/>
      <c r="F87" s="4"/>
      <c r="G87" s="4"/>
    </row>
    <row r="88" spans="1:7" x14ac:dyDescent="0.2">
      <c r="A88" s="4"/>
      <c r="B88" s="4"/>
      <c r="C88" s="20"/>
      <c r="D88" s="4"/>
      <c r="E88" s="4"/>
      <c r="F88" s="4"/>
      <c r="G88" s="4"/>
    </row>
    <row r="89" spans="1:7" x14ac:dyDescent="0.2">
      <c r="A89" s="4"/>
      <c r="B89" s="4"/>
      <c r="C89" s="20"/>
      <c r="D89" s="4"/>
      <c r="E89" s="4"/>
      <c r="F89" s="4"/>
      <c r="G89" s="4"/>
    </row>
    <row r="90" spans="1:7" x14ac:dyDescent="0.2">
      <c r="A90" s="4"/>
      <c r="B90" s="4"/>
      <c r="C90" s="20"/>
      <c r="D90" s="4"/>
      <c r="E90" s="4"/>
      <c r="F90" s="4"/>
      <c r="G90" s="4"/>
    </row>
    <row r="91" spans="1:7" x14ac:dyDescent="0.2">
      <c r="A91" s="4"/>
      <c r="B91" s="4"/>
      <c r="C91" s="20"/>
      <c r="D91" s="4"/>
      <c r="E91" s="4"/>
      <c r="F91" s="4"/>
      <c r="G91" s="4"/>
    </row>
    <row r="92" spans="1:7" x14ac:dyDescent="0.2">
      <c r="A92" s="4"/>
      <c r="B92" s="4"/>
      <c r="C92" s="20"/>
      <c r="D92" s="4"/>
      <c r="E92" s="4"/>
      <c r="F92" s="4"/>
      <c r="G92" s="4"/>
    </row>
    <row r="93" spans="1:7" x14ac:dyDescent="0.2">
      <c r="A93" s="4"/>
      <c r="B93" s="4"/>
      <c r="C93" s="20"/>
      <c r="D93" s="4"/>
      <c r="E93" s="4"/>
      <c r="F93" s="4"/>
      <c r="G93" s="4"/>
    </row>
    <row r="94" spans="1:7" x14ac:dyDescent="0.2">
      <c r="A94" s="4"/>
      <c r="B94" s="4"/>
      <c r="C94" s="20"/>
      <c r="D94" s="4"/>
      <c r="E94" s="4"/>
      <c r="F94" s="4"/>
      <c r="G94" s="4"/>
    </row>
    <row r="95" spans="1:7" x14ac:dyDescent="0.2">
      <c r="A95" s="4"/>
      <c r="B95" s="4"/>
      <c r="C95" s="20"/>
      <c r="D95" s="4"/>
      <c r="E95" s="4"/>
      <c r="F95" s="4"/>
      <c r="G95" s="4"/>
    </row>
    <row r="96" spans="1:7" x14ac:dyDescent="0.2">
      <c r="A96" s="4"/>
      <c r="B96" s="4"/>
      <c r="C96" s="20"/>
      <c r="D96" s="4"/>
      <c r="E96" s="4"/>
      <c r="F96" s="4"/>
      <c r="G96" s="4"/>
    </row>
    <row r="97" spans="1:7" x14ac:dyDescent="0.2">
      <c r="A97" s="4"/>
      <c r="B97" s="4"/>
      <c r="C97" s="20"/>
      <c r="D97" s="4"/>
      <c r="E97" s="4"/>
      <c r="F97" s="4"/>
      <c r="G97" s="4"/>
    </row>
    <row r="98" spans="1:7" x14ac:dyDescent="0.2">
      <c r="A98" s="4"/>
      <c r="B98" s="4"/>
      <c r="C98" s="20"/>
      <c r="D98" s="4"/>
      <c r="E98" s="4"/>
      <c r="F98" s="4"/>
      <c r="G98" s="4"/>
    </row>
    <row r="99" spans="1:7" x14ac:dyDescent="0.2">
      <c r="A99" s="4"/>
      <c r="B99" s="4"/>
      <c r="C99" s="20"/>
      <c r="D99" s="4"/>
      <c r="E99" s="4"/>
      <c r="F99" s="4"/>
      <c r="G99" s="4"/>
    </row>
    <row r="100" spans="1:7" x14ac:dyDescent="0.2">
      <c r="A100" s="4"/>
      <c r="B100" s="4"/>
      <c r="C100" s="20"/>
      <c r="D100" s="4"/>
      <c r="E100" s="4"/>
      <c r="F100" s="4"/>
      <c r="G100" s="4"/>
    </row>
    <row r="101" spans="1:7" x14ac:dyDescent="0.2">
      <c r="A101" s="4"/>
      <c r="B101" s="4"/>
      <c r="C101" s="20"/>
      <c r="D101" s="4"/>
      <c r="E101" s="4"/>
      <c r="F101" s="4"/>
      <c r="G101" s="4"/>
    </row>
    <row r="102" spans="1:7" x14ac:dyDescent="0.2">
      <c r="A102" s="4"/>
      <c r="B102" s="4"/>
      <c r="C102" s="20"/>
      <c r="D102" s="4"/>
      <c r="E102" s="4"/>
      <c r="F102" s="4"/>
      <c r="G102" s="4"/>
    </row>
    <row r="103" spans="1:7" x14ac:dyDescent="0.2">
      <c r="A103" s="4"/>
      <c r="B103" s="4"/>
      <c r="C103" s="20"/>
      <c r="D103" s="4"/>
      <c r="E103" s="4"/>
      <c r="F103" s="4"/>
      <c r="G103" s="4"/>
    </row>
    <row r="104" spans="1:7" x14ac:dyDescent="0.2">
      <c r="A104" s="4"/>
      <c r="B104" s="4"/>
      <c r="C104" s="20"/>
      <c r="D104" s="4"/>
      <c r="E104" s="4"/>
      <c r="F104" s="4"/>
      <c r="G104" s="4"/>
    </row>
    <row r="105" spans="1:7" x14ac:dyDescent="0.2">
      <c r="A105" s="4"/>
      <c r="B105" s="4"/>
      <c r="C105" s="20"/>
      <c r="D105" s="4"/>
      <c r="E105" s="4"/>
      <c r="F105" s="4"/>
      <c r="G105" s="4"/>
    </row>
    <row r="106" spans="1:7" x14ac:dyDescent="0.2">
      <c r="A106" s="4"/>
      <c r="B106" s="4"/>
      <c r="C106" s="20"/>
      <c r="D106" s="4"/>
      <c r="E106" s="4"/>
      <c r="F106" s="4"/>
      <c r="G106" s="4"/>
    </row>
    <row r="107" spans="1:7" x14ac:dyDescent="0.2">
      <c r="A107" s="4"/>
      <c r="B107" s="4"/>
      <c r="C107" s="20"/>
      <c r="D107" s="4"/>
      <c r="E107" s="4"/>
      <c r="F107" s="4"/>
      <c r="G107" s="4"/>
    </row>
    <row r="108" spans="1:7" x14ac:dyDescent="0.2">
      <c r="A108" s="4"/>
      <c r="B108" s="4"/>
      <c r="C108" s="20"/>
      <c r="D108" s="4"/>
      <c r="E108" s="4"/>
      <c r="F108" s="4"/>
      <c r="G108" s="4"/>
    </row>
    <row r="109" spans="1:7" x14ac:dyDescent="0.2">
      <c r="A109" s="4"/>
      <c r="B109" s="4"/>
      <c r="C109" s="20"/>
      <c r="D109" s="4"/>
      <c r="E109" s="4"/>
      <c r="F109" s="4"/>
      <c r="G109" s="4"/>
    </row>
    <row r="110" spans="1:7" x14ac:dyDescent="0.2">
      <c r="A110" s="4"/>
      <c r="B110" s="4"/>
      <c r="C110" s="20"/>
      <c r="D110" s="4"/>
      <c r="E110" s="4"/>
      <c r="F110" s="4"/>
      <c r="G110" s="4"/>
    </row>
    <row r="111" spans="1:7" x14ac:dyDescent="0.2">
      <c r="A111" s="4"/>
      <c r="B111" s="4"/>
      <c r="C111" s="20"/>
      <c r="D111" s="4"/>
      <c r="E111" s="4"/>
      <c r="F111" s="4"/>
      <c r="G111" s="4"/>
    </row>
    <row r="112" spans="1:7" x14ac:dyDescent="0.2">
      <c r="A112" s="4"/>
      <c r="B112" s="4"/>
      <c r="C112" s="20"/>
      <c r="D112" s="4"/>
      <c r="E112" s="4"/>
      <c r="F112" s="4"/>
      <c r="G112" s="4"/>
    </row>
    <row r="113" spans="1:7" x14ac:dyDescent="0.2">
      <c r="A113" s="4"/>
      <c r="B113" s="4"/>
      <c r="C113" s="20"/>
      <c r="D113" s="4"/>
      <c r="E113" s="4"/>
      <c r="F113" s="4"/>
      <c r="G113" s="4"/>
    </row>
    <row r="114" spans="1:7" x14ac:dyDescent="0.2">
      <c r="A114" s="4"/>
      <c r="B114" s="4"/>
      <c r="C114" s="20"/>
      <c r="D114" s="4"/>
      <c r="E114" s="4"/>
      <c r="F114" s="4"/>
      <c r="G114" s="4"/>
    </row>
    <row r="115" spans="1:7" x14ac:dyDescent="0.2">
      <c r="A115" s="4"/>
      <c r="B115" s="4"/>
      <c r="C115" s="20"/>
      <c r="D115" s="4"/>
      <c r="E115" s="4"/>
      <c r="F115" s="4"/>
      <c r="G115" s="4"/>
    </row>
    <row r="116" spans="1:7" x14ac:dyDescent="0.2">
      <c r="A116" s="4"/>
      <c r="B116" s="4"/>
      <c r="C116" s="20"/>
      <c r="D116" s="4"/>
      <c r="E116" s="4"/>
      <c r="F116" s="4"/>
      <c r="G116" s="4"/>
    </row>
    <row r="117" spans="1:7" x14ac:dyDescent="0.2">
      <c r="A117" s="4"/>
      <c r="B117" s="4"/>
      <c r="C117" s="20"/>
      <c r="D117" s="4"/>
      <c r="E117" s="4"/>
      <c r="F117" s="4"/>
      <c r="G117" s="4"/>
    </row>
    <row r="118" spans="1:7" x14ac:dyDescent="0.2">
      <c r="A118" s="4"/>
      <c r="B118" s="4"/>
      <c r="C118" s="20"/>
      <c r="D118" s="4"/>
      <c r="E118" s="4"/>
      <c r="F118" s="4"/>
      <c r="G118" s="4"/>
    </row>
    <row r="119" spans="1:7" x14ac:dyDescent="0.2">
      <c r="A119" s="4"/>
      <c r="B119" s="4"/>
      <c r="C119" s="20"/>
      <c r="D119" s="4"/>
      <c r="E119" s="4"/>
      <c r="F119" s="4"/>
      <c r="G119" s="4"/>
    </row>
    <row r="120" spans="1:7" x14ac:dyDescent="0.2">
      <c r="A120" s="4"/>
      <c r="B120" s="4"/>
      <c r="C120" s="20"/>
      <c r="D120" s="4"/>
      <c r="E120" s="4"/>
      <c r="F120" s="4"/>
      <c r="G120" s="4"/>
    </row>
    <row r="121" spans="1:7" x14ac:dyDescent="0.2">
      <c r="A121" s="4"/>
      <c r="B121" s="4"/>
      <c r="C121" s="20"/>
      <c r="D121" s="4"/>
      <c r="E121" s="4"/>
      <c r="F121" s="4"/>
      <c r="G121" s="4"/>
    </row>
    <row r="122" spans="1:7" x14ac:dyDescent="0.2">
      <c r="A122" s="4"/>
      <c r="B122" s="4"/>
      <c r="C122" s="20"/>
      <c r="D122" s="4"/>
      <c r="E122" s="4"/>
      <c r="F122" s="4"/>
      <c r="G122" s="4"/>
    </row>
    <row r="123" spans="1:7" x14ac:dyDescent="0.2">
      <c r="A123" s="4"/>
      <c r="B123" s="4"/>
      <c r="C123" s="20"/>
      <c r="D123" s="4"/>
      <c r="E123" s="4"/>
      <c r="F123" s="4"/>
      <c r="G123" s="4"/>
    </row>
    <row r="124" spans="1:7" x14ac:dyDescent="0.2">
      <c r="A124" s="4"/>
      <c r="B124" s="4"/>
      <c r="C124" s="20"/>
      <c r="D124" s="4"/>
      <c r="E124" s="4"/>
      <c r="F124" s="4"/>
      <c r="G124" s="4"/>
    </row>
    <row r="125" spans="1:7" x14ac:dyDescent="0.2">
      <c r="A125" s="4"/>
      <c r="B125" s="4"/>
      <c r="C125" s="20"/>
      <c r="D125" s="4"/>
      <c r="E125" s="4"/>
      <c r="F125" s="4"/>
      <c r="G125" s="4"/>
    </row>
    <row r="126" spans="1:7" x14ac:dyDescent="0.2">
      <c r="A126" s="4"/>
      <c r="B126" s="4"/>
      <c r="C126" s="20"/>
      <c r="D126" s="4"/>
      <c r="E126" s="4"/>
      <c r="F126" s="4"/>
      <c r="G126" s="4"/>
    </row>
    <row r="127" spans="1:7" x14ac:dyDescent="0.2">
      <c r="A127" s="4"/>
      <c r="B127" s="4"/>
      <c r="C127" s="20"/>
      <c r="D127" s="4"/>
      <c r="E127" s="4"/>
      <c r="F127" s="4"/>
      <c r="G127" s="4"/>
    </row>
    <row r="128" spans="1:7" x14ac:dyDescent="0.2">
      <c r="A128" s="4"/>
      <c r="B128" s="4"/>
      <c r="C128" s="20"/>
      <c r="D128" s="4"/>
      <c r="E128" s="4"/>
      <c r="F128" s="4"/>
      <c r="G128" s="4"/>
    </row>
    <row r="129" spans="1:7" x14ac:dyDescent="0.2">
      <c r="A129" s="4"/>
      <c r="B129" s="4"/>
      <c r="C129" s="20"/>
      <c r="D129" s="4"/>
      <c r="E129" s="4"/>
      <c r="F129" s="4"/>
      <c r="G129" s="4"/>
    </row>
    <row r="130" spans="1:7" x14ac:dyDescent="0.2">
      <c r="A130" s="4"/>
      <c r="B130" s="4"/>
      <c r="C130" s="20"/>
      <c r="D130" s="4"/>
      <c r="E130" s="4"/>
      <c r="F130" s="4"/>
      <c r="G130" s="4"/>
    </row>
    <row r="131" spans="1:7" x14ac:dyDescent="0.2">
      <c r="A131" s="4"/>
      <c r="B131" s="4"/>
      <c r="C131" s="20"/>
      <c r="D131" s="4"/>
      <c r="E131" s="4"/>
      <c r="F131" s="4"/>
      <c r="G131" s="4"/>
    </row>
    <row r="132" spans="1:7" x14ac:dyDescent="0.2">
      <c r="A132" s="4"/>
      <c r="B132" s="4"/>
      <c r="C132" s="20"/>
      <c r="D132" s="4"/>
      <c r="E132" s="4"/>
      <c r="F132" s="4"/>
      <c r="G132" s="4"/>
    </row>
    <row r="133" spans="1:7" x14ac:dyDescent="0.2">
      <c r="A133" s="4"/>
      <c r="B133" s="4"/>
      <c r="C133" s="20"/>
      <c r="D133" s="4"/>
      <c r="E133" s="4"/>
      <c r="F133" s="4"/>
      <c r="G133" s="4"/>
    </row>
    <row r="134" spans="1:7" x14ac:dyDescent="0.2">
      <c r="A134" s="4"/>
      <c r="B134" s="4"/>
      <c r="C134" s="20"/>
      <c r="D134" s="4"/>
      <c r="E134" s="4"/>
      <c r="F134" s="4"/>
      <c r="G134" s="4"/>
    </row>
    <row r="135" spans="1:7" x14ac:dyDescent="0.2">
      <c r="A135" s="4"/>
      <c r="B135" s="4"/>
      <c r="C135" s="20"/>
      <c r="D135" s="4"/>
      <c r="E135" s="4"/>
      <c r="F135" s="4"/>
      <c r="G135" s="4"/>
    </row>
    <row r="136" spans="1:7" x14ac:dyDescent="0.2">
      <c r="A136" s="4"/>
      <c r="B136" s="4"/>
      <c r="C136" s="20"/>
      <c r="D136" s="4"/>
      <c r="E136" s="4"/>
      <c r="F136" s="4"/>
      <c r="G136" s="4"/>
    </row>
    <row r="137" spans="1:7" x14ac:dyDescent="0.2">
      <c r="A137" s="4"/>
      <c r="B137" s="4"/>
      <c r="C137" s="20"/>
      <c r="D137" s="4"/>
      <c r="E137" s="4"/>
      <c r="F137" s="4"/>
      <c r="G137" s="4"/>
    </row>
    <row r="138" spans="1:7" x14ac:dyDescent="0.2">
      <c r="A138" s="4"/>
      <c r="B138" s="4"/>
      <c r="C138" s="20"/>
      <c r="D138" s="4"/>
      <c r="E138" s="4"/>
      <c r="F138" s="4"/>
      <c r="G138" s="4"/>
    </row>
    <row r="139" spans="1:7" x14ac:dyDescent="0.2">
      <c r="A139" s="4"/>
      <c r="B139" s="4"/>
      <c r="C139" s="20"/>
      <c r="D139" s="4"/>
      <c r="E139" s="4"/>
      <c r="F139" s="4"/>
      <c r="G139" s="4"/>
    </row>
    <row r="140" spans="1:7" x14ac:dyDescent="0.2">
      <c r="A140" s="4"/>
      <c r="B140" s="4"/>
      <c r="C140" s="20"/>
      <c r="D140" s="4"/>
      <c r="E140" s="4"/>
      <c r="F140" s="4"/>
      <c r="G140" s="4"/>
    </row>
    <row r="141" spans="1:7" x14ac:dyDescent="0.2">
      <c r="A141" s="4"/>
      <c r="B141" s="4"/>
      <c r="C141" s="20"/>
      <c r="D141" s="4"/>
      <c r="E141" s="4"/>
      <c r="F141" s="4"/>
      <c r="G141" s="4"/>
    </row>
    <row r="142" spans="1:7" x14ac:dyDescent="0.2">
      <c r="A142" s="4"/>
      <c r="B142" s="4"/>
      <c r="C142" s="20"/>
      <c r="D142" s="4"/>
      <c r="E142" s="4"/>
      <c r="F142" s="4"/>
      <c r="G142" s="4"/>
    </row>
    <row r="143" spans="1:7" x14ac:dyDescent="0.2">
      <c r="A143" s="4"/>
      <c r="B143" s="4"/>
      <c r="C143" s="20"/>
      <c r="D143" s="4"/>
      <c r="E143" s="4"/>
      <c r="F143" s="4"/>
      <c r="G143" s="4"/>
    </row>
    <row r="144" spans="1:7" x14ac:dyDescent="0.2">
      <c r="A144" s="4"/>
      <c r="B144" s="4"/>
      <c r="C144" s="20"/>
      <c r="D144" s="4"/>
      <c r="E144" s="4"/>
      <c r="F144" s="4"/>
      <c r="G144" s="4"/>
    </row>
    <row r="145" spans="1:7" x14ac:dyDescent="0.2">
      <c r="A145" s="4"/>
      <c r="B145" s="4"/>
      <c r="C145" s="20"/>
      <c r="D145" s="4"/>
      <c r="E145" s="4"/>
      <c r="F145" s="4"/>
      <c r="G145" s="4"/>
    </row>
    <row r="146" spans="1:7" x14ac:dyDescent="0.2">
      <c r="A146" s="4"/>
      <c r="B146" s="4"/>
      <c r="C146" s="20"/>
      <c r="D146" s="4"/>
      <c r="E146" s="4"/>
      <c r="F146" s="4"/>
      <c r="G146" s="4"/>
    </row>
    <row r="147" spans="1:7" x14ac:dyDescent="0.2">
      <c r="A147" s="4"/>
      <c r="B147" s="4"/>
      <c r="C147" s="20"/>
      <c r="D147" s="4"/>
      <c r="E147" s="4"/>
      <c r="F147" s="4"/>
      <c r="G147" s="4"/>
    </row>
    <row r="148" spans="1:7" x14ac:dyDescent="0.2">
      <c r="A148" s="4"/>
      <c r="B148" s="4"/>
      <c r="C148" s="20"/>
      <c r="D148" s="4"/>
      <c r="E148" s="4"/>
      <c r="F148" s="4"/>
      <c r="G148" s="4"/>
    </row>
    <row r="149" spans="1:7" x14ac:dyDescent="0.2">
      <c r="A149" s="4"/>
      <c r="B149" s="4"/>
      <c r="C149" s="20"/>
      <c r="D149" s="4"/>
      <c r="E149" s="4"/>
      <c r="F149" s="4"/>
      <c r="G149" s="4"/>
    </row>
    <row r="150" spans="1:7" x14ac:dyDescent="0.2">
      <c r="A150" s="4"/>
      <c r="B150" s="4"/>
      <c r="C150" s="20"/>
      <c r="D150" s="4"/>
      <c r="E150" s="4"/>
      <c r="F150" s="4"/>
      <c r="G150" s="4"/>
    </row>
    <row r="151" spans="1:7" x14ac:dyDescent="0.2">
      <c r="A151" s="4"/>
      <c r="B151" s="4"/>
      <c r="C151" s="20"/>
      <c r="D151" s="4"/>
      <c r="E151" s="4"/>
      <c r="F151" s="4"/>
      <c r="G151" s="4"/>
    </row>
    <row r="152" spans="1:7" x14ac:dyDescent="0.2">
      <c r="A152" s="4"/>
      <c r="B152" s="4"/>
      <c r="C152" s="20"/>
      <c r="D152" s="4"/>
      <c r="E152" s="4"/>
      <c r="F152" s="4"/>
      <c r="G152" s="4"/>
    </row>
    <row r="153" spans="1:7" x14ac:dyDescent="0.2">
      <c r="A153" s="4"/>
      <c r="B153" s="4"/>
      <c r="C153" s="20"/>
      <c r="D153" s="4"/>
      <c r="E153" s="4"/>
      <c r="F153" s="4"/>
      <c r="G153" s="4"/>
    </row>
    <row r="154" spans="1:7" x14ac:dyDescent="0.2">
      <c r="A154" s="4"/>
      <c r="B154" s="4"/>
      <c r="C154" s="20"/>
      <c r="D154" s="4"/>
      <c r="E154" s="4"/>
      <c r="F154" s="4"/>
      <c r="G154" s="4"/>
    </row>
    <row r="155" spans="1:7" x14ac:dyDescent="0.2">
      <c r="A155" s="4"/>
      <c r="B155" s="4"/>
      <c r="C155" s="20"/>
      <c r="D155" s="4"/>
      <c r="E155" s="4"/>
      <c r="F155" s="4"/>
      <c r="G155" s="4"/>
    </row>
    <row r="156" spans="1:7" x14ac:dyDescent="0.2">
      <c r="A156" s="4"/>
      <c r="B156" s="4"/>
      <c r="C156" s="20"/>
      <c r="D156" s="4"/>
      <c r="E156" s="4"/>
      <c r="F156" s="4"/>
      <c r="G156" s="4"/>
    </row>
    <row r="157" spans="1:7" x14ac:dyDescent="0.2">
      <c r="A157" s="4"/>
      <c r="B157" s="4"/>
      <c r="C157" s="20"/>
      <c r="D157" s="4"/>
      <c r="E157" s="4"/>
      <c r="F157" s="4"/>
      <c r="G157" s="4"/>
    </row>
    <row r="158" spans="1:7" x14ac:dyDescent="0.2">
      <c r="A158" s="4"/>
      <c r="B158" s="4"/>
      <c r="C158" s="20"/>
      <c r="D158" s="4"/>
      <c r="E158" s="4"/>
      <c r="F158" s="4"/>
      <c r="G158" s="4"/>
    </row>
    <row r="159" spans="1:7" x14ac:dyDescent="0.2">
      <c r="A159" s="4"/>
      <c r="B159" s="4"/>
      <c r="C159" s="20"/>
      <c r="D159" s="4"/>
      <c r="E159" s="4"/>
      <c r="F159" s="4"/>
      <c r="G159" s="4"/>
    </row>
    <row r="160" spans="1:7" x14ac:dyDescent="0.2">
      <c r="A160" s="4"/>
      <c r="B160" s="4"/>
      <c r="C160" s="20"/>
      <c r="D160" s="4"/>
      <c r="E160" s="4"/>
      <c r="F160" s="4"/>
      <c r="G160" s="4"/>
    </row>
    <row r="161" spans="1:7" x14ac:dyDescent="0.2">
      <c r="A161" s="4"/>
      <c r="B161" s="4"/>
      <c r="C161" s="20"/>
      <c r="D161" s="4"/>
      <c r="E161" s="4"/>
      <c r="F161" s="4"/>
      <c r="G161" s="4"/>
    </row>
    <row r="162" spans="1:7" x14ac:dyDescent="0.2">
      <c r="A162" s="4"/>
      <c r="B162" s="4"/>
      <c r="C162" s="20"/>
      <c r="D162" s="4"/>
      <c r="E162" s="4"/>
      <c r="F162" s="4"/>
      <c r="G162" s="4"/>
    </row>
    <row r="163" spans="1:7" x14ac:dyDescent="0.2">
      <c r="A163" s="4"/>
      <c r="B163" s="4"/>
      <c r="C163" s="20"/>
      <c r="D163" s="4"/>
      <c r="E163" s="4"/>
      <c r="F163" s="4"/>
      <c r="G163" s="4"/>
    </row>
    <row r="164" spans="1:7" x14ac:dyDescent="0.2">
      <c r="A164" s="4"/>
      <c r="B164" s="4"/>
      <c r="C164" s="20"/>
      <c r="D164" s="4"/>
      <c r="E164" s="4"/>
      <c r="F164" s="4"/>
      <c r="G164" s="4"/>
    </row>
    <row r="165" spans="1:7" x14ac:dyDescent="0.2">
      <c r="A165" s="4"/>
      <c r="B165" s="4"/>
      <c r="C165" s="20"/>
      <c r="D165" s="4"/>
      <c r="E165" s="4"/>
      <c r="F165" s="4"/>
      <c r="G165" s="4"/>
    </row>
    <row r="166" spans="1:7" x14ac:dyDescent="0.2">
      <c r="A166" s="4"/>
      <c r="B166" s="4"/>
      <c r="C166" s="20"/>
      <c r="D166" s="4"/>
      <c r="E166" s="4"/>
      <c r="F166" s="4"/>
      <c r="G166" s="4"/>
    </row>
    <row r="167" spans="1:7" x14ac:dyDescent="0.2">
      <c r="A167" s="4"/>
      <c r="B167" s="4"/>
      <c r="C167" s="20"/>
      <c r="D167" s="4"/>
      <c r="E167" s="4"/>
      <c r="F167" s="4"/>
      <c r="G167" s="4"/>
    </row>
    <row r="168" spans="1:7" x14ac:dyDescent="0.2">
      <c r="A168" s="4"/>
      <c r="B168" s="4"/>
      <c r="C168" s="20"/>
      <c r="D168" s="4"/>
      <c r="E168" s="4"/>
      <c r="F168" s="4"/>
      <c r="G168" s="4"/>
    </row>
    <row r="169" spans="1:7" x14ac:dyDescent="0.2">
      <c r="A169" s="4"/>
      <c r="B169" s="4"/>
      <c r="C169" s="20"/>
      <c r="D169" s="4"/>
      <c r="E169" s="4"/>
      <c r="F169" s="4"/>
      <c r="G169" s="4"/>
    </row>
    <row r="170" spans="1:7" x14ac:dyDescent="0.2">
      <c r="A170" s="4"/>
      <c r="B170" s="4"/>
      <c r="C170" s="20"/>
      <c r="D170" s="4"/>
      <c r="E170" s="4"/>
      <c r="F170" s="4"/>
      <c r="G170" s="4"/>
    </row>
    <row r="171" spans="1:7" x14ac:dyDescent="0.2">
      <c r="A171" s="4"/>
      <c r="B171" s="4"/>
      <c r="C171" s="20"/>
      <c r="D171" s="4"/>
      <c r="E171" s="4"/>
      <c r="F171" s="4"/>
      <c r="G171" s="4"/>
    </row>
    <row r="172" spans="1:7" x14ac:dyDescent="0.2">
      <c r="A172" s="4"/>
      <c r="B172" s="4"/>
      <c r="C172" s="20"/>
      <c r="D172" s="4"/>
      <c r="E172" s="4"/>
      <c r="F172" s="4"/>
      <c r="G172" s="4"/>
    </row>
    <row r="173" spans="1:7" x14ac:dyDescent="0.2">
      <c r="A173" s="4"/>
      <c r="B173" s="4"/>
      <c r="C173" s="20"/>
      <c r="D173" s="4"/>
      <c r="E173" s="4"/>
      <c r="F173" s="4"/>
      <c r="G173" s="4"/>
    </row>
    <row r="174" spans="1:7" x14ac:dyDescent="0.2">
      <c r="A174" s="4"/>
      <c r="B174" s="4"/>
      <c r="C174" s="20"/>
      <c r="D174" s="4"/>
      <c r="E174" s="4"/>
      <c r="F174" s="4"/>
      <c r="G174" s="4"/>
    </row>
    <row r="175" spans="1:7" x14ac:dyDescent="0.2">
      <c r="A175" s="4"/>
      <c r="B175" s="4"/>
      <c r="C175" s="20"/>
      <c r="D175" s="4"/>
      <c r="E175" s="4"/>
      <c r="F175" s="4"/>
      <c r="G175" s="4"/>
    </row>
    <row r="176" spans="1:7" x14ac:dyDescent="0.2">
      <c r="A176" s="4"/>
      <c r="B176" s="4"/>
      <c r="C176" s="20"/>
      <c r="D176" s="4"/>
      <c r="E176" s="4"/>
      <c r="F176" s="4"/>
      <c r="G176" s="4"/>
    </row>
    <row r="177" spans="1:7" x14ac:dyDescent="0.2">
      <c r="A177" s="4"/>
      <c r="B177" s="4"/>
      <c r="C177" s="20"/>
      <c r="D177" s="4"/>
      <c r="E177" s="4"/>
      <c r="F177" s="4"/>
      <c r="G177" s="4"/>
    </row>
    <row r="178" spans="1:7" x14ac:dyDescent="0.2">
      <c r="A178" s="4"/>
      <c r="B178" s="4"/>
      <c r="C178" s="20"/>
      <c r="D178" s="4"/>
      <c r="E178" s="4"/>
      <c r="F178" s="4"/>
      <c r="G178" s="4"/>
    </row>
    <row r="179" spans="1:7" x14ac:dyDescent="0.2">
      <c r="A179" s="4"/>
      <c r="B179" s="4"/>
      <c r="C179" s="20"/>
      <c r="D179" s="4"/>
      <c r="E179" s="4"/>
      <c r="F179" s="4"/>
      <c r="G179" s="4"/>
    </row>
    <row r="180" spans="1:7" x14ac:dyDescent="0.2">
      <c r="A180" s="4"/>
      <c r="B180" s="4"/>
      <c r="C180" s="20"/>
      <c r="D180" s="4"/>
      <c r="E180" s="4"/>
      <c r="F180" s="4"/>
      <c r="G180" s="4"/>
    </row>
    <row r="181" spans="1:7" x14ac:dyDescent="0.2">
      <c r="A181" s="4"/>
      <c r="B181" s="4"/>
      <c r="C181" s="20"/>
      <c r="D181" s="4"/>
      <c r="E181" s="4"/>
      <c r="F181" s="4"/>
      <c r="G181" s="4"/>
    </row>
    <row r="182" spans="1:7" x14ac:dyDescent="0.2">
      <c r="A182" s="4"/>
      <c r="B182" s="4"/>
      <c r="C182" s="20"/>
      <c r="D182" s="4"/>
      <c r="E182" s="4"/>
      <c r="F182" s="4"/>
      <c r="G182" s="4"/>
    </row>
    <row r="183" spans="1:7" x14ac:dyDescent="0.2">
      <c r="A183" s="4"/>
      <c r="B183" s="4"/>
      <c r="C183" s="20"/>
      <c r="D183" s="4"/>
      <c r="E183" s="4"/>
      <c r="F183" s="4"/>
      <c r="G183" s="4"/>
    </row>
    <row r="184" spans="1:7" x14ac:dyDescent="0.2">
      <c r="A184" s="4"/>
      <c r="B184" s="4"/>
      <c r="C184" s="20"/>
      <c r="D184" s="4"/>
      <c r="E184" s="4"/>
      <c r="F184" s="4"/>
      <c r="G184" s="4"/>
    </row>
    <row r="185" spans="1:7" x14ac:dyDescent="0.2">
      <c r="A185" s="4"/>
      <c r="B185" s="4"/>
      <c r="C185" s="20"/>
      <c r="D185" s="4"/>
      <c r="E185" s="4"/>
      <c r="F185" s="4"/>
      <c r="G185" s="4"/>
    </row>
    <row r="186" spans="1:7" x14ac:dyDescent="0.2">
      <c r="A186" s="4"/>
      <c r="B186" s="4"/>
      <c r="C186" s="20"/>
      <c r="D186" s="4"/>
      <c r="E186" s="4"/>
      <c r="F186" s="4"/>
      <c r="G186" s="4"/>
    </row>
    <row r="187" spans="1:7" x14ac:dyDescent="0.2">
      <c r="A187" s="4"/>
      <c r="B187" s="4"/>
      <c r="C187" s="20"/>
      <c r="D187" s="4"/>
      <c r="E187" s="4"/>
      <c r="F187" s="4"/>
      <c r="G187" s="4"/>
    </row>
    <row r="188" spans="1:7" x14ac:dyDescent="0.2">
      <c r="A188" s="4"/>
      <c r="B188" s="4"/>
      <c r="C188" s="20"/>
      <c r="D188" s="4"/>
      <c r="E188" s="4"/>
      <c r="F188" s="4"/>
      <c r="G188" s="4"/>
    </row>
    <row r="189" spans="1:7" x14ac:dyDescent="0.2">
      <c r="A189" s="4"/>
      <c r="B189" s="4"/>
      <c r="C189" s="20"/>
      <c r="D189" s="4"/>
      <c r="E189" s="4"/>
      <c r="F189" s="4"/>
      <c r="G189" s="4"/>
    </row>
    <row r="190" spans="1:7" x14ac:dyDescent="0.2">
      <c r="A190" s="4"/>
      <c r="B190" s="4"/>
      <c r="C190" s="20"/>
      <c r="D190" s="4"/>
      <c r="E190" s="4"/>
      <c r="F190" s="4"/>
      <c r="G190" s="4"/>
    </row>
    <row r="191" spans="1:7" x14ac:dyDescent="0.2">
      <c r="A191" s="4"/>
      <c r="B191" s="4"/>
      <c r="C191" s="20"/>
      <c r="D191" s="4"/>
      <c r="E191" s="4"/>
      <c r="F191" s="4"/>
      <c r="G191" s="4"/>
    </row>
    <row r="192" spans="1:7" x14ac:dyDescent="0.2">
      <c r="A192" s="4"/>
      <c r="B192" s="4"/>
      <c r="C192" s="20"/>
      <c r="D192" s="4"/>
      <c r="E192" s="4"/>
      <c r="F192" s="4"/>
      <c r="G192" s="4"/>
    </row>
    <row r="193" spans="1:7" x14ac:dyDescent="0.2">
      <c r="A193" s="4"/>
      <c r="B193" s="4"/>
      <c r="C193" s="20"/>
      <c r="D193" s="4"/>
      <c r="E193" s="4"/>
      <c r="F193" s="4"/>
      <c r="G193" s="4"/>
    </row>
    <row r="194" spans="1:7" x14ac:dyDescent="0.2">
      <c r="A194" s="4"/>
      <c r="B194" s="4"/>
      <c r="C194" s="20"/>
      <c r="D194" s="4"/>
      <c r="E194" s="4"/>
      <c r="F194" s="4"/>
      <c r="G194" s="4"/>
    </row>
    <row r="195" spans="1:7" x14ac:dyDescent="0.2">
      <c r="A195" s="4"/>
      <c r="B195" s="4"/>
      <c r="C195" s="20"/>
      <c r="D195" s="4"/>
      <c r="E195" s="4"/>
      <c r="F195" s="4"/>
      <c r="G195" s="4"/>
    </row>
    <row r="196" spans="1:7" x14ac:dyDescent="0.2">
      <c r="A196" s="4"/>
      <c r="B196" s="4"/>
      <c r="C196" s="20"/>
      <c r="D196" s="4"/>
      <c r="E196" s="4"/>
      <c r="F196" s="4"/>
      <c r="G196" s="4"/>
    </row>
    <row r="197" spans="1:7" x14ac:dyDescent="0.2">
      <c r="A197" s="4"/>
      <c r="B197" s="4"/>
      <c r="C197" s="20"/>
      <c r="D197" s="4"/>
      <c r="E197" s="4"/>
      <c r="F197" s="4"/>
      <c r="G197" s="4"/>
    </row>
    <row r="198" spans="1:7" x14ac:dyDescent="0.2">
      <c r="A198" s="4"/>
      <c r="B198" s="4"/>
      <c r="C198" s="20"/>
      <c r="D198" s="4"/>
      <c r="E198" s="4"/>
      <c r="F198" s="4"/>
      <c r="G198" s="4"/>
    </row>
    <row r="199" spans="1:7" x14ac:dyDescent="0.2">
      <c r="A199" s="4"/>
      <c r="B199" s="4"/>
      <c r="C199" s="20"/>
      <c r="D199" s="4"/>
      <c r="E199" s="4"/>
      <c r="F199" s="4"/>
      <c r="G199" s="4"/>
    </row>
    <row r="200" spans="1:7" x14ac:dyDescent="0.2">
      <c r="A200" s="4"/>
      <c r="B200" s="4"/>
      <c r="C200" s="20"/>
      <c r="D200" s="4"/>
      <c r="E200" s="4"/>
      <c r="F200" s="4"/>
      <c r="G200" s="4"/>
    </row>
    <row r="201" spans="1:7" x14ac:dyDescent="0.2">
      <c r="A201" s="4"/>
      <c r="B201" s="4"/>
      <c r="C201" s="20"/>
      <c r="D201" s="4"/>
      <c r="E201" s="4"/>
      <c r="F201" s="4"/>
      <c r="G201" s="4"/>
    </row>
    <row r="202" spans="1:7" x14ac:dyDescent="0.2">
      <c r="A202" s="4"/>
      <c r="B202" s="4"/>
      <c r="C202" s="20"/>
      <c r="D202" s="4"/>
      <c r="E202" s="4"/>
      <c r="F202" s="4"/>
      <c r="G202" s="4"/>
    </row>
    <row r="203" spans="1:7" x14ac:dyDescent="0.2">
      <c r="A203" s="4"/>
      <c r="B203" s="4"/>
      <c r="C203" s="20"/>
      <c r="D203" s="4"/>
      <c r="E203" s="4"/>
      <c r="F203" s="4"/>
      <c r="G203" s="4"/>
    </row>
    <row r="204" spans="1:7" x14ac:dyDescent="0.2">
      <c r="A204" s="4"/>
      <c r="B204" s="4"/>
      <c r="C204" s="20"/>
      <c r="D204" s="4"/>
      <c r="E204" s="4"/>
      <c r="F204" s="4"/>
      <c r="G204" s="4"/>
    </row>
    <row r="205" spans="1:7" x14ac:dyDescent="0.2">
      <c r="A205" s="4"/>
      <c r="B205" s="4"/>
      <c r="C205" s="20"/>
      <c r="D205" s="4"/>
      <c r="E205" s="4"/>
      <c r="F205" s="4"/>
      <c r="G205" s="4"/>
    </row>
  </sheetData>
  <mergeCells count="3">
    <mergeCell ref="B1:G1"/>
    <mergeCell ref="B2:G2"/>
    <mergeCell ref="B3:G3"/>
  </mergeCells>
  <phoneticPr fontId="4" type="noConversion"/>
  <pageMargins left="0" right="0" top="0" bottom="0.25" header="0" footer="0.1"/>
  <pageSetup scale="95" orientation="landscape" r:id="rId1"/>
  <headerFooter alignWithMargins="0">
    <oddFooter>&amp;CPage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zoomScale="85" zoomScaleNormal="85" zoomScaleSheetLayoutView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J30" sqref="J30"/>
    </sheetView>
  </sheetViews>
  <sheetFormatPr defaultColWidth="9.140625" defaultRowHeight="12.75" x14ac:dyDescent="0.2"/>
  <cols>
    <col min="1" max="1" width="30.7109375" style="70" customWidth="1"/>
    <col min="2" max="4" width="12.7109375" style="31" customWidth="1"/>
    <col min="5" max="16384" width="9.140625" style="31"/>
  </cols>
  <sheetData>
    <row r="1" spans="1:4" ht="15" customHeight="1" x14ac:dyDescent="0.2">
      <c r="A1" s="53" t="s">
        <v>23</v>
      </c>
    </row>
    <row r="2" spans="1:4" ht="15" customHeight="1" x14ac:dyDescent="0.2">
      <c r="A2" s="55" t="s">
        <v>286</v>
      </c>
    </row>
    <row r="3" spans="1:4" ht="15" customHeight="1" x14ac:dyDescent="0.2">
      <c r="A3" s="55" t="s">
        <v>266</v>
      </c>
    </row>
    <row r="4" spans="1:4" ht="15" customHeight="1" x14ac:dyDescent="0.2">
      <c r="A4" s="53"/>
      <c r="B4" s="83"/>
      <c r="C4" s="83"/>
      <c r="D4" s="83"/>
    </row>
    <row r="5" spans="1:4" ht="26.25" thickBot="1" x14ac:dyDescent="0.25">
      <c r="A5" s="56"/>
      <c r="B5" s="57" t="s">
        <v>80</v>
      </c>
      <c r="C5" s="57" t="s">
        <v>95</v>
      </c>
      <c r="D5" s="57" t="s">
        <v>159</v>
      </c>
    </row>
    <row r="6" spans="1:4" ht="20.100000000000001" customHeight="1" x14ac:dyDescent="0.25">
      <c r="A6" s="58" t="s">
        <v>93</v>
      </c>
      <c r="B6" s="84">
        <v>5400000</v>
      </c>
      <c r="C6" s="59">
        <v>7300000</v>
      </c>
      <c r="D6" s="59">
        <v>5500000</v>
      </c>
    </row>
    <row r="7" spans="1:4" ht="20.100000000000001" customHeight="1" x14ac:dyDescent="0.2">
      <c r="A7" s="58" t="s">
        <v>149</v>
      </c>
      <c r="B7" s="59">
        <v>2000000</v>
      </c>
      <c r="C7" s="59">
        <v>2000000</v>
      </c>
      <c r="D7" s="59">
        <v>2000000</v>
      </c>
    </row>
    <row r="8" spans="1:4" ht="20.100000000000001" customHeight="1" x14ac:dyDescent="0.2">
      <c r="A8" s="58" t="s">
        <v>148</v>
      </c>
      <c r="B8" s="59">
        <v>375400</v>
      </c>
      <c r="C8" s="59">
        <v>200000</v>
      </c>
      <c r="D8" s="59">
        <v>200000</v>
      </c>
    </row>
    <row r="9" spans="1:4" ht="20.100000000000001" customHeight="1" thickBot="1" x14ac:dyDescent="0.25">
      <c r="A9" s="58" t="s">
        <v>147</v>
      </c>
      <c r="B9" s="60">
        <f>SUM(B6:B8)</f>
        <v>7775400</v>
      </c>
      <c r="C9" s="60">
        <f>SUM(C6:C8)</f>
        <v>9500000</v>
      </c>
      <c r="D9" s="60">
        <f>SUM(D6:D8)</f>
        <v>7700000</v>
      </c>
    </row>
    <row r="10" spans="1:4" ht="15" customHeight="1" thickTop="1" x14ac:dyDescent="0.2">
      <c r="A10" s="58"/>
      <c r="B10" s="59"/>
      <c r="C10" s="59"/>
      <c r="D10" s="59"/>
    </row>
    <row r="11" spans="1:4" ht="15" customHeight="1" x14ac:dyDescent="0.2">
      <c r="A11" s="58" t="s">
        <v>57</v>
      </c>
      <c r="B11" s="59"/>
      <c r="C11" s="59"/>
    </row>
    <row r="12" spans="1:4" ht="15" customHeight="1" x14ac:dyDescent="0.2">
      <c r="A12" s="61" t="s">
        <v>283</v>
      </c>
      <c r="B12" s="59">
        <f>+'Capital 1415-1617'!E7</f>
        <v>200000</v>
      </c>
      <c r="C12" s="59">
        <f>+'Capital 1415-1617'!F7</f>
        <v>200000</v>
      </c>
      <c r="D12" s="59">
        <f>+'Capital 1415-1617'!G7</f>
        <v>750000</v>
      </c>
    </row>
    <row r="13" spans="1:4" ht="15" customHeight="1" x14ac:dyDescent="0.2">
      <c r="A13" s="61" t="s">
        <v>58</v>
      </c>
      <c r="B13" s="59">
        <v>0</v>
      </c>
      <c r="C13" s="59">
        <v>0</v>
      </c>
      <c r="D13" s="59">
        <v>0</v>
      </c>
    </row>
    <row r="14" spans="1:4" ht="15" customHeight="1" x14ac:dyDescent="0.2">
      <c r="A14" s="79" t="s">
        <v>281</v>
      </c>
      <c r="B14" s="62">
        <f>SUM(B12:B13)</f>
        <v>200000</v>
      </c>
      <c r="C14" s="62">
        <f>SUM(C12:C13)</f>
        <v>200000</v>
      </c>
      <c r="D14" s="62">
        <f>SUM(D12:D13)</f>
        <v>750000</v>
      </c>
    </row>
    <row r="15" spans="1:4" ht="15" customHeight="1" x14ac:dyDescent="0.2">
      <c r="A15" s="61"/>
      <c r="B15" s="59"/>
      <c r="C15" s="59"/>
    </row>
    <row r="16" spans="1:4" ht="15" customHeight="1" x14ac:dyDescent="0.2">
      <c r="A16" s="58" t="s">
        <v>56</v>
      </c>
      <c r="B16" s="59"/>
      <c r="C16" s="59"/>
    </row>
    <row r="17" spans="1:4" ht="15" customHeight="1" x14ac:dyDescent="0.2">
      <c r="A17" s="63" t="s">
        <v>52</v>
      </c>
      <c r="B17" s="54">
        <f>+'Capital 1415-1617'!E19</f>
        <v>4306000</v>
      </c>
      <c r="C17" s="54">
        <f>+'Capital 1415-1617'!F19</f>
        <v>5160000</v>
      </c>
      <c r="D17" s="54">
        <f>+'Capital 1415-1617'!G19</f>
        <v>4160000</v>
      </c>
    </row>
    <row r="18" spans="1:4" ht="15" customHeight="1" x14ac:dyDescent="0.2">
      <c r="A18" s="63" t="s">
        <v>89</v>
      </c>
      <c r="B18" s="54">
        <f>+'Capital 1415-1617'!E21</f>
        <v>55000</v>
      </c>
      <c r="C18" s="64">
        <f>+'Capital 1415-1617'!F21</f>
        <v>55000</v>
      </c>
      <c r="D18" s="64">
        <f>+'Capital 1415-1617'!G21</f>
        <v>55000</v>
      </c>
    </row>
    <row r="19" spans="1:4" ht="15" customHeight="1" x14ac:dyDescent="0.2">
      <c r="A19" s="63" t="s">
        <v>47</v>
      </c>
      <c r="B19" s="54">
        <f>+'Capital 1415-1617'!E56</f>
        <v>1610000</v>
      </c>
      <c r="C19" s="64">
        <f>+'Capital 1415-1617'!F56</f>
        <v>1700000</v>
      </c>
      <c r="D19" s="64">
        <f>+'Capital 1415-1617'!G56</f>
        <v>1178000</v>
      </c>
    </row>
    <row r="20" spans="1:4" ht="15" customHeight="1" x14ac:dyDescent="0.2">
      <c r="A20" s="63" t="s">
        <v>53</v>
      </c>
      <c r="B20" s="64"/>
      <c r="C20" s="64"/>
      <c r="D20" s="64"/>
    </row>
    <row r="21" spans="1:4" ht="15" customHeight="1" x14ac:dyDescent="0.2">
      <c r="A21" s="65" t="s">
        <v>54</v>
      </c>
      <c r="B21" s="54">
        <v>0</v>
      </c>
      <c r="C21" s="64">
        <v>0</v>
      </c>
      <c r="D21" s="64">
        <v>0</v>
      </c>
    </row>
    <row r="22" spans="1:4" ht="15" customHeight="1" x14ac:dyDescent="0.2">
      <c r="A22" s="65" t="s">
        <v>51</v>
      </c>
      <c r="B22" s="54">
        <f>+'Capital 1415-1617'!E93</f>
        <v>471000</v>
      </c>
      <c r="C22" s="64">
        <f>+'Capital 1415-1617'!F93</f>
        <v>1131000</v>
      </c>
      <c r="D22" s="64">
        <f>+'Capital 1415-1617'!G93</f>
        <v>605000</v>
      </c>
    </row>
    <row r="23" spans="1:4" ht="15" customHeight="1" x14ac:dyDescent="0.2">
      <c r="A23" s="65" t="s">
        <v>55</v>
      </c>
      <c r="B23" s="54">
        <f>+'Capital 1415-1617'!E100</f>
        <v>155000</v>
      </c>
      <c r="C23" s="64">
        <f>+'Capital 1415-1617'!F100</f>
        <v>245000</v>
      </c>
      <c r="D23" s="64">
        <f>+'Capital 1415-1617'!G100</f>
        <v>3000</v>
      </c>
    </row>
    <row r="24" spans="1:4" ht="15" customHeight="1" x14ac:dyDescent="0.2">
      <c r="A24" s="79" t="s">
        <v>282</v>
      </c>
      <c r="B24" s="66">
        <f t="shared" ref="B24:D24" si="0">SUM(B17:B23)</f>
        <v>6597000</v>
      </c>
      <c r="C24" s="66">
        <f t="shared" si="0"/>
        <v>8291000</v>
      </c>
      <c r="D24" s="66">
        <f t="shared" si="0"/>
        <v>6001000</v>
      </c>
    </row>
    <row r="25" spans="1:4" ht="15" customHeight="1" x14ac:dyDescent="0.2">
      <c r="A25" s="65"/>
      <c r="B25" s="54"/>
      <c r="C25" s="64"/>
      <c r="D25" s="64"/>
    </row>
    <row r="26" spans="1:4" ht="15" customHeight="1" x14ac:dyDescent="0.2">
      <c r="A26" s="58" t="s">
        <v>91</v>
      </c>
      <c r="B26" s="54">
        <f>+'Capital 1415-1617'!E9</f>
        <v>978400</v>
      </c>
      <c r="C26" s="54">
        <f>+'Capital 1415-1617'!F9</f>
        <v>1009000</v>
      </c>
      <c r="D26" s="54">
        <f>+'Capital 1415-1617'!G9</f>
        <v>949000</v>
      </c>
    </row>
    <row r="27" spans="1:4" ht="15" customHeight="1" x14ac:dyDescent="0.2">
      <c r="A27" s="65"/>
      <c r="B27" s="64"/>
      <c r="C27" s="64"/>
    </row>
    <row r="28" spans="1:4" ht="15" customHeight="1" thickBot="1" x14ac:dyDescent="0.25">
      <c r="A28" s="67" t="s">
        <v>92</v>
      </c>
      <c r="B28" s="68">
        <f t="shared" ref="B28:D28" si="1">+B14+B24+B26</f>
        <v>7775400</v>
      </c>
      <c r="C28" s="68">
        <f t="shared" si="1"/>
        <v>9500000</v>
      </c>
      <c r="D28" s="68">
        <f t="shared" si="1"/>
        <v>7700000</v>
      </c>
    </row>
    <row r="29" spans="1:4" ht="15" customHeight="1" thickTop="1" x14ac:dyDescent="0.2">
      <c r="A29" s="58"/>
      <c r="B29" s="69"/>
    </row>
    <row r="30" spans="1:4" ht="15" customHeight="1" x14ac:dyDescent="0.2">
      <c r="A30" s="58" t="s">
        <v>277</v>
      </c>
      <c r="B30" s="72">
        <f>+B9-B28</f>
        <v>0</v>
      </c>
      <c r="C30" s="72">
        <f>+C9-C28</f>
        <v>0</v>
      </c>
      <c r="D30" s="72">
        <f>+D9-D28</f>
        <v>0</v>
      </c>
    </row>
    <row r="31" spans="1:4" ht="15" customHeight="1" x14ac:dyDescent="0.2">
      <c r="B31" s="64"/>
      <c r="C31" s="64"/>
      <c r="D31" s="64"/>
    </row>
    <row r="32" spans="1:4" ht="15" customHeight="1" x14ac:dyDescent="0.2"/>
    <row r="33" spans="1:1" x14ac:dyDescent="0.2">
      <c r="A33" s="63"/>
    </row>
    <row r="34" spans="1:1" x14ac:dyDescent="0.2">
      <c r="A34" s="63"/>
    </row>
  </sheetData>
  <pageMargins left="0" right="0" top="0.25" bottom="0.25" header="0.05" footer="0.05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  <pageSetUpPr fitToPage="1"/>
  </sheetPr>
  <dimension ref="A1:Z103"/>
  <sheetViews>
    <sheetView tabSelected="1" zoomScaleNormal="100" zoomScaleSheetLayoutView="100" workbookViewId="0">
      <pane ySplit="6" topLeftCell="A7" activePane="bottomLeft" state="frozen"/>
      <selection pane="bottomLeft" activeCell="A7" sqref="A7"/>
    </sheetView>
  </sheetViews>
  <sheetFormatPr defaultColWidth="9.140625" defaultRowHeight="12.75" outlineLevelRow="1" outlineLevelCol="1" x14ac:dyDescent="0.2"/>
  <cols>
    <col min="1" max="1" width="11.5703125" style="32" bestFit="1" customWidth="1"/>
    <col min="2" max="2" width="12.7109375" style="32" customWidth="1"/>
    <col min="3" max="3" width="7.5703125" style="32" hidden="1" customWidth="1" outlineLevel="1"/>
    <col min="4" max="4" width="13.140625" style="32" hidden="1" customWidth="1" outlineLevel="1"/>
    <col min="5" max="5" width="14.42578125" style="48" customWidth="1" collapsed="1"/>
    <col min="6" max="7" width="14" style="48" customWidth="1"/>
    <col min="8" max="8" width="35.140625" style="40" bestFit="1" customWidth="1"/>
    <col min="9" max="9" width="23.5703125" style="40" customWidth="1"/>
    <col min="10" max="10" width="22.5703125" style="40" customWidth="1"/>
    <col min="11" max="11" width="11.42578125" style="32" customWidth="1"/>
    <col min="12" max="12" width="9.140625" style="37"/>
    <col min="13" max="16384" width="9.140625" style="33"/>
  </cols>
  <sheetData>
    <row r="1" spans="1:11" x14ac:dyDescent="0.2">
      <c r="A1" s="86" t="s">
        <v>23</v>
      </c>
      <c r="B1" s="86"/>
      <c r="C1" s="86"/>
      <c r="D1" s="86"/>
      <c r="E1" s="86"/>
      <c r="F1" s="86"/>
      <c r="G1" s="86"/>
      <c r="H1" s="86"/>
      <c r="I1" s="86"/>
      <c r="J1" s="86"/>
      <c r="K1" s="86"/>
    </row>
    <row r="2" spans="1:11" x14ac:dyDescent="0.2">
      <c r="A2" s="86" t="s">
        <v>284</v>
      </c>
      <c r="B2" s="86"/>
      <c r="C2" s="86"/>
      <c r="D2" s="86"/>
      <c r="E2" s="86"/>
      <c r="F2" s="86"/>
      <c r="G2" s="86"/>
      <c r="H2" s="86"/>
      <c r="I2" s="86"/>
      <c r="J2" s="86"/>
      <c r="K2" s="86"/>
    </row>
    <row r="3" spans="1:11" x14ac:dyDescent="0.2">
      <c r="A3" s="86" t="s">
        <v>273</v>
      </c>
      <c r="B3" s="86"/>
      <c r="C3" s="86"/>
      <c r="D3" s="86"/>
      <c r="E3" s="86"/>
      <c r="F3" s="86"/>
      <c r="G3" s="86"/>
      <c r="H3" s="86"/>
      <c r="I3" s="86"/>
      <c r="J3" s="86"/>
      <c r="K3" s="86"/>
    </row>
    <row r="4" spans="1:11" x14ac:dyDescent="0.2">
      <c r="A4" s="30" t="s">
        <v>272</v>
      </c>
    </row>
    <row r="5" spans="1:11" x14ac:dyDescent="0.2">
      <c r="H5" s="71"/>
    </row>
    <row r="6" spans="1:11" ht="51" customHeight="1" x14ac:dyDescent="0.2">
      <c r="A6" s="73" t="s">
        <v>50</v>
      </c>
      <c r="B6" s="73" t="s">
        <v>48</v>
      </c>
      <c r="C6" s="73" t="s">
        <v>49</v>
      </c>
      <c r="D6" s="73" t="s">
        <v>0</v>
      </c>
      <c r="E6" s="74" t="s">
        <v>268</v>
      </c>
      <c r="F6" s="74" t="s">
        <v>269</v>
      </c>
      <c r="G6" s="74" t="s">
        <v>270</v>
      </c>
      <c r="H6" s="73" t="s">
        <v>26</v>
      </c>
      <c r="I6" s="73" t="s">
        <v>2</v>
      </c>
      <c r="J6" s="73" t="s">
        <v>25</v>
      </c>
      <c r="K6" s="73" t="s">
        <v>274</v>
      </c>
    </row>
    <row r="7" spans="1:11" ht="25.5" outlineLevel="1" x14ac:dyDescent="0.2">
      <c r="A7" s="77" t="s">
        <v>280</v>
      </c>
      <c r="B7" s="81" t="s">
        <v>279</v>
      </c>
      <c r="C7" s="43">
        <v>6100</v>
      </c>
      <c r="D7" s="49">
        <v>5610</v>
      </c>
      <c r="E7" s="51">
        <v>200000</v>
      </c>
      <c r="F7" s="51">
        <v>200000</v>
      </c>
      <c r="G7" s="51">
        <v>750000</v>
      </c>
      <c r="H7" s="50" t="s">
        <v>267</v>
      </c>
      <c r="I7" s="47" t="s">
        <v>57</v>
      </c>
      <c r="J7" s="46"/>
      <c r="K7" s="43"/>
    </row>
    <row r="8" spans="1:11" ht="38.25" x14ac:dyDescent="0.2">
      <c r="A8" s="78" t="s">
        <v>280</v>
      </c>
      <c r="B8" s="43"/>
      <c r="C8" s="43"/>
      <c r="D8" s="49" t="s">
        <v>96</v>
      </c>
      <c r="E8" s="82">
        <f>SUM(E7:E7)</f>
        <v>200000</v>
      </c>
      <c r="F8" s="82">
        <f>SUM(F7:F7)</f>
        <v>200000</v>
      </c>
      <c r="G8" s="82">
        <f>SUM(G7:G7)</f>
        <v>750000</v>
      </c>
      <c r="H8" s="50"/>
      <c r="I8" s="47"/>
      <c r="J8" s="46"/>
      <c r="K8" s="43"/>
    </row>
    <row r="9" spans="1:11" outlineLevel="1" x14ac:dyDescent="0.2">
      <c r="A9" s="75" t="s">
        <v>278</v>
      </c>
      <c r="B9" s="43" t="s">
        <v>150</v>
      </c>
      <c r="C9" s="43">
        <v>5060</v>
      </c>
      <c r="D9" s="49"/>
      <c r="E9" s="51">
        <f>1000000-21600</f>
        <v>978400</v>
      </c>
      <c r="F9" s="51">
        <f>1000000+9000</f>
        <v>1009000</v>
      </c>
      <c r="G9" s="51">
        <f>1000000-51000</f>
        <v>949000</v>
      </c>
      <c r="H9" s="50" t="s">
        <v>91</v>
      </c>
      <c r="I9" s="47"/>
      <c r="J9" s="46"/>
      <c r="K9" s="43"/>
    </row>
    <row r="10" spans="1:11" ht="25.5" x14ac:dyDescent="0.2">
      <c r="A10" s="76" t="s">
        <v>278</v>
      </c>
      <c r="B10" s="43"/>
      <c r="C10" s="43"/>
      <c r="D10" s="49" t="s">
        <v>94</v>
      </c>
      <c r="E10" s="82">
        <f>SUM(E9)</f>
        <v>978400</v>
      </c>
      <c r="F10" s="82">
        <f>SUM(F9)</f>
        <v>1009000</v>
      </c>
      <c r="G10" s="82">
        <f>SUM(G9)</f>
        <v>949000</v>
      </c>
      <c r="H10" s="50"/>
      <c r="I10" s="47"/>
      <c r="J10" s="46"/>
      <c r="K10" s="43"/>
    </row>
    <row r="11" spans="1:11" ht="25.5" outlineLevel="1" x14ac:dyDescent="0.2">
      <c r="A11" s="43" t="s">
        <v>46</v>
      </c>
      <c r="B11" s="43" t="s">
        <v>167</v>
      </c>
      <c r="C11" s="43">
        <v>5200</v>
      </c>
      <c r="D11" s="49">
        <v>5630</v>
      </c>
      <c r="E11" s="51">
        <v>0</v>
      </c>
      <c r="F11" s="51">
        <v>10000</v>
      </c>
      <c r="G11" s="51">
        <v>10000</v>
      </c>
      <c r="H11" s="50" t="s">
        <v>168</v>
      </c>
      <c r="I11" s="47" t="s">
        <v>169</v>
      </c>
      <c r="J11" s="46" t="s">
        <v>170</v>
      </c>
      <c r="K11" s="43" t="s">
        <v>43</v>
      </c>
    </row>
    <row r="12" spans="1:11" ht="63.75" outlineLevel="1" x14ac:dyDescent="0.2">
      <c r="A12" s="43" t="s">
        <v>46</v>
      </c>
      <c r="B12" s="43" t="s">
        <v>145</v>
      </c>
      <c r="C12" s="43">
        <v>5750</v>
      </c>
      <c r="D12" s="49">
        <v>5645</v>
      </c>
      <c r="E12" s="51">
        <v>11000</v>
      </c>
      <c r="F12" s="51">
        <v>0</v>
      </c>
      <c r="G12" s="51">
        <v>0</v>
      </c>
      <c r="H12" s="50" t="s">
        <v>130</v>
      </c>
      <c r="I12" s="47" t="s">
        <v>131</v>
      </c>
      <c r="J12" s="46" t="s">
        <v>132</v>
      </c>
      <c r="K12" s="43" t="s">
        <v>41</v>
      </c>
    </row>
    <row r="13" spans="1:11" ht="38.25" outlineLevel="1" x14ac:dyDescent="0.2">
      <c r="A13" s="43" t="s">
        <v>46</v>
      </c>
      <c r="B13" s="43" t="s">
        <v>145</v>
      </c>
      <c r="C13" s="43">
        <v>5750</v>
      </c>
      <c r="D13" s="49">
        <v>5645</v>
      </c>
      <c r="E13" s="51">
        <v>5000</v>
      </c>
      <c r="F13" s="51">
        <v>0</v>
      </c>
      <c r="G13" s="51">
        <v>0</v>
      </c>
      <c r="H13" s="50" t="s">
        <v>133</v>
      </c>
      <c r="I13" s="47" t="s">
        <v>134</v>
      </c>
      <c r="J13" s="46" t="s">
        <v>135</v>
      </c>
      <c r="K13" s="43" t="s">
        <v>41</v>
      </c>
    </row>
    <row r="14" spans="1:11" ht="51" outlineLevel="1" x14ac:dyDescent="0.2">
      <c r="A14" s="43" t="s">
        <v>46</v>
      </c>
      <c r="B14" s="43" t="s">
        <v>145</v>
      </c>
      <c r="C14" s="43">
        <v>5750</v>
      </c>
      <c r="D14" s="49">
        <v>5680</v>
      </c>
      <c r="E14" s="51">
        <v>40000</v>
      </c>
      <c r="F14" s="51">
        <v>150000</v>
      </c>
      <c r="G14" s="51">
        <v>150000</v>
      </c>
      <c r="H14" s="50" t="s">
        <v>275</v>
      </c>
      <c r="I14" s="47" t="s">
        <v>136</v>
      </c>
      <c r="J14" s="46" t="s">
        <v>137</v>
      </c>
      <c r="K14" s="43" t="s">
        <v>41</v>
      </c>
    </row>
    <row r="15" spans="1:11" ht="51" outlineLevel="1" x14ac:dyDescent="0.2">
      <c r="A15" s="43" t="s">
        <v>46</v>
      </c>
      <c r="B15" s="43" t="s">
        <v>145</v>
      </c>
      <c r="C15" s="43">
        <v>5750</v>
      </c>
      <c r="D15" s="49">
        <v>5680</v>
      </c>
      <c r="E15" s="51">
        <v>50000</v>
      </c>
      <c r="F15" s="51">
        <v>0</v>
      </c>
      <c r="G15" s="51">
        <v>0</v>
      </c>
      <c r="H15" s="50" t="s">
        <v>138</v>
      </c>
      <c r="I15" s="47" t="s">
        <v>139</v>
      </c>
      <c r="J15" s="46" t="s">
        <v>140</v>
      </c>
      <c r="K15" s="43" t="s">
        <v>41</v>
      </c>
    </row>
    <row r="16" spans="1:11" ht="51" outlineLevel="1" x14ac:dyDescent="0.2">
      <c r="A16" s="43" t="s">
        <v>46</v>
      </c>
      <c r="B16" s="43" t="s">
        <v>145</v>
      </c>
      <c r="C16" s="43">
        <v>5750</v>
      </c>
      <c r="D16" s="49">
        <v>5680</v>
      </c>
      <c r="E16" s="51">
        <v>0</v>
      </c>
      <c r="F16" s="51">
        <v>0</v>
      </c>
      <c r="G16" s="51">
        <v>0</v>
      </c>
      <c r="H16" s="50" t="s">
        <v>141</v>
      </c>
      <c r="I16" s="47" t="s">
        <v>142</v>
      </c>
      <c r="J16" s="46" t="s">
        <v>143</v>
      </c>
      <c r="K16" s="43" t="s">
        <v>41</v>
      </c>
    </row>
    <row r="17" spans="1:11" ht="140.25" outlineLevel="1" x14ac:dyDescent="0.2">
      <c r="A17" s="43" t="s">
        <v>46</v>
      </c>
      <c r="B17" s="43" t="s">
        <v>144</v>
      </c>
      <c r="C17" s="43">
        <v>6100</v>
      </c>
      <c r="D17" s="49">
        <v>5610</v>
      </c>
      <c r="E17" s="51">
        <v>3200000</v>
      </c>
      <c r="F17" s="51">
        <v>1000000</v>
      </c>
      <c r="G17" s="51">
        <v>0</v>
      </c>
      <c r="H17" s="50" t="s">
        <v>276</v>
      </c>
      <c r="I17" s="47" t="s">
        <v>45</v>
      </c>
      <c r="J17" s="46" t="s">
        <v>44</v>
      </c>
      <c r="K17" s="43" t="s">
        <v>41</v>
      </c>
    </row>
    <row r="18" spans="1:11" ht="51" outlineLevel="1" x14ac:dyDescent="0.2">
      <c r="A18" s="43" t="s">
        <v>46</v>
      </c>
      <c r="B18" s="43" t="s">
        <v>144</v>
      </c>
      <c r="C18" s="43">
        <v>6100</v>
      </c>
      <c r="D18" s="49">
        <v>5610</v>
      </c>
      <c r="E18" s="51">
        <v>1000000</v>
      </c>
      <c r="F18" s="51">
        <v>4000000</v>
      </c>
      <c r="G18" s="51">
        <v>4000000</v>
      </c>
      <c r="H18" s="50" t="s">
        <v>285</v>
      </c>
      <c r="I18" s="47" t="s">
        <v>81</v>
      </c>
      <c r="J18" s="46" t="s">
        <v>44</v>
      </c>
      <c r="K18" s="43" t="s">
        <v>43</v>
      </c>
    </row>
    <row r="19" spans="1:11" x14ac:dyDescent="0.2">
      <c r="A19" s="80" t="s">
        <v>46</v>
      </c>
      <c r="B19" s="39"/>
      <c r="C19" s="27"/>
      <c r="D19" s="28" t="s">
        <v>87</v>
      </c>
      <c r="E19" s="44">
        <f>SUM(E11:E18)</f>
        <v>4306000</v>
      </c>
      <c r="F19" s="44">
        <f>SUM(F11:F18)</f>
        <v>5160000</v>
      </c>
      <c r="G19" s="44">
        <f>SUM(G11:G18)</f>
        <v>4160000</v>
      </c>
      <c r="H19" s="29"/>
      <c r="I19" s="29"/>
      <c r="J19" s="29"/>
      <c r="K19" s="39"/>
    </row>
    <row r="20" spans="1:11" ht="102" outlineLevel="1" x14ac:dyDescent="0.2">
      <c r="A20" s="43" t="s">
        <v>86</v>
      </c>
      <c r="B20" s="43" t="s">
        <v>146</v>
      </c>
      <c r="C20" s="43">
        <v>3500</v>
      </c>
      <c r="D20" s="49">
        <v>5650</v>
      </c>
      <c r="E20" s="51">
        <v>55000</v>
      </c>
      <c r="F20" s="51">
        <v>55000</v>
      </c>
      <c r="G20" s="51">
        <v>55000</v>
      </c>
      <c r="H20" s="50" t="s">
        <v>153</v>
      </c>
      <c r="I20" s="47" t="s">
        <v>118</v>
      </c>
      <c r="J20" s="46" t="s">
        <v>119</v>
      </c>
      <c r="K20" s="43" t="s">
        <v>41</v>
      </c>
    </row>
    <row r="21" spans="1:11" x14ac:dyDescent="0.2">
      <c r="A21" s="80" t="s">
        <v>86</v>
      </c>
      <c r="B21" s="34"/>
      <c r="C21" s="27"/>
      <c r="D21" s="28" t="s">
        <v>85</v>
      </c>
      <c r="E21" s="44">
        <f>SUM(E20:E20)</f>
        <v>55000</v>
      </c>
      <c r="F21" s="44">
        <f>SUM(F20:F20)</f>
        <v>55000</v>
      </c>
      <c r="G21" s="44">
        <f>SUM(G20:G20)</f>
        <v>55000</v>
      </c>
      <c r="H21" s="29"/>
      <c r="I21" s="29"/>
      <c r="J21" s="29"/>
      <c r="K21" s="39"/>
    </row>
    <row r="22" spans="1:11" ht="25.5" outlineLevel="1" x14ac:dyDescent="0.2">
      <c r="A22" s="43" t="s">
        <v>47</v>
      </c>
      <c r="B22" s="43" t="s">
        <v>47</v>
      </c>
      <c r="C22" s="43">
        <v>5070</v>
      </c>
      <c r="D22" s="49">
        <v>5104</v>
      </c>
      <c r="E22" s="51">
        <v>190000</v>
      </c>
      <c r="F22" s="51">
        <v>205000</v>
      </c>
      <c r="G22" s="51">
        <v>225000</v>
      </c>
      <c r="H22" s="50" t="s">
        <v>154</v>
      </c>
      <c r="I22" s="47" t="s">
        <v>82</v>
      </c>
      <c r="J22" s="46" t="s">
        <v>59</v>
      </c>
      <c r="K22" s="43" t="s">
        <v>41</v>
      </c>
    </row>
    <row r="23" spans="1:11" ht="25.5" outlineLevel="1" x14ac:dyDescent="0.2">
      <c r="A23" s="43" t="s">
        <v>47</v>
      </c>
      <c r="B23" s="43" t="s">
        <v>47</v>
      </c>
      <c r="C23" s="43">
        <v>5070</v>
      </c>
      <c r="D23" s="49">
        <v>5108</v>
      </c>
      <c r="E23" s="51">
        <v>30000</v>
      </c>
      <c r="F23" s="51">
        <v>30000</v>
      </c>
      <c r="G23" s="51">
        <v>30000</v>
      </c>
      <c r="H23" s="50" t="s">
        <v>112</v>
      </c>
      <c r="I23" s="47" t="s">
        <v>155</v>
      </c>
      <c r="J23" s="46" t="s">
        <v>61</v>
      </c>
      <c r="K23" s="43" t="s">
        <v>41</v>
      </c>
    </row>
    <row r="24" spans="1:11" ht="25.5" outlineLevel="1" x14ac:dyDescent="0.2">
      <c r="A24" s="43" t="s">
        <v>47</v>
      </c>
      <c r="B24" s="43" t="s">
        <v>47</v>
      </c>
      <c r="C24" s="43">
        <v>5070</v>
      </c>
      <c r="D24" s="49">
        <v>5108</v>
      </c>
      <c r="E24" s="51">
        <v>12500</v>
      </c>
      <c r="F24" s="51">
        <v>0</v>
      </c>
      <c r="G24" s="51">
        <v>0</v>
      </c>
      <c r="H24" s="50" t="s">
        <v>213</v>
      </c>
      <c r="I24" s="47" t="s">
        <v>214</v>
      </c>
      <c r="J24" s="46" t="s">
        <v>60</v>
      </c>
      <c r="K24" s="43" t="s">
        <v>41</v>
      </c>
    </row>
    <row r="25" spans="1:11" ht="25.5" outlineLevel="1" x14ac:dyDescent="0.2">
      <c r="A25" s="43" t="s">
        <v>47</v>
      </c>
      <c r="B25" s="43" t="s">
        <v>47</v>
      </c>
      <c r="C25" s="43">
        <v>5070</v>
      </c>
      <c r="D25" s="49">
        <v>5108</v>
      </c>
      <c r="E25" s="51">
        <v>50000</v>
      </c>
      <c r="F25" s="51">
        <v>50000</v>
      </c>
      <c r="G25" s="51">
        <v>50000</v>
      </c>
      <c r="H25" s="50" t="s">
        <v>151</v>
      </c>
      <c r="I25" s="47" t="s">
        <v>83</v>
      </c>
      <c r="J25" s="46" t="s">
        <v>60</v>
      </c>
      <c r="K25" s="43" t="s">
        <v>41</v>
      </c>
    </row>
    <row r="26" spans="1:11" ht="25.5" outlineLevel="1" x14ac:dyDescent="0.2">
      <c r="A26" s="43" t="s">
        <v>47</v>
      </c>
      <c r="B26" s="43" t="s">
        <v>47</v>
      </c>
      <c r="C26" s="43">
        <v>5070</v>
      </c>
      <c r="D26" s="49">
        <v>5108</v>
      </c>
      <c r="E26" s="51">
        <v>10000</v>
      </c>
      <c r="F26" s="51">
        <v>0</v>
      </c>
      <c r="G26" s="51">
        <v>0</v>
      </c>
      <c r="H26" s="50" t="s">
        <v>215</v>
      </c>
      <c r="I26" s="47" t="s">
        <v>216</v>
      </c>
      <c r="J26" s="46" t="s">
        <v>217</v>
      </c>
      <c r="K26" s="43" t="s">
        <v>41</v>
      </c>
    </row>
    <row r="27" spans="1:11" ht="51" outlineLevel="1" x14ac:dyDescent="0.2">
      <c r="A27" s="43" t="s">
        <v>47</v>
      </c>
      <c r="B27" s="43" t="s">
        <v>47</v>
      </c>
      <c r="C27" s="43">
        <v>5070</v>
      </c>
      <c r="D27" s="49">
        <v>5108</v>
      </c>
      <c r="E27" s="51">
        <v>25000</v>
      </c>
      <c r="F27" s="51">
        <v>0</v>
      </c>
      <c r="G27" s="51">
        <v>0</v>
      </c>
      <c r="H27" s="50" t="s">
        <v>218</v>
      </c>
      <c r="I27" s="47" t="s">
        <v>219</v>
      </c>
      <c r="J27" s="46" t="s">
        <v>220</v>
      </c>
      <c r="K27" s="43" t="s">
        <v>41</v>
      </c>
    </row>
    <row r="28" spans="1:11" outlineLevel="1" x14ac:dyDescent="0.2">
      <c r="A28" s="43" t="s">
        <v>47</v>
      </c>
      <c r="B28" s="43" t="s">
        <v>47</v>
      </c>
      <c r="C28" s="43">
        <v>5070</v>
      </c>
      <c r="D28" s="49">
        <v>5201</v>
      </c>
      <c r="E28" s="51">
        <v>35000</v>
      </c>
      <c r="F28" s="51">
        <v>35000</v>
      </c>
      <c r="G28" s="51">
        <v>35000</v>
      </c>
      <c r="H28" s="50" t="s">
        <v>113</v>
      </c>
      <c r="I28" s="47" t="s">
        <v>222</v>
      </c>
      <c r="J28" s="46" t="s">
        <v>62</v>
      </c>
      <c r="K28" s="43" t="s">
        <v>41</v>
      </c>
    </row>
    <row r="29" spans="1:11" ht="51" outlineLevel="1" x14ac:dyDescent="0.2">
      <c r="A29" s="43" t="s">
        <v>47</v>
      </c>
      <c r="B29" s="43" t="s">
        <v>47</v>
      </c>
      <c r="C29" s="43">
        <v>5070</v>
      </c>
      <c r="D29" s="49">
        <v>5201</v>
      </c>
      <c r="E29" s="51">
        <v>65000</v>
      </c>
      <c r="F29" s="51">
        <v>0</v>
      </c>
      <c r="G29" s="51">
        <v>0</v>
      </c>
      <c r="H29" s="50" t="s">
        <v>221</v>
      </c>
      <c r="I29" s="47" t="s">
        <v>219</v>
      </c>
      <c r="J29" s="46" t="s">
        <v>220</v>
      </c>
      <c r="K29" s="43" t="s">
        <v>41</v>
      </c>
    </row>
    <row r="30" spans="1:11" ht="25.5" outlineLevel="1" x14ac:dyDescent="0.2">
      <c r="A30" s="43" t="s">
        <v>47</v>
      </c>
      <c r="B30" s="43" t="s">
        <v>47</v>
      </c>
      <c r="C30" s="43">
        <v>5070</v>
      </c>
      <c r="D30" s="49">
        <v>5600</v>
      </c>
      <c r="E30" s="51">
        <v>48000</v>
      </c>
      <c r="F30" s="51">
        <v>48000</v>
      </c>
      <c r="G30" s="51">
        <v>48000</v>
      </c>
      <c r="H30" s="50" t="s">
        <v>223</v>
      </c>
      <c r="I30" s="47" t="s">
        <v>224</v>
      </c>
      <c r="J30" s="46" t="s">
        <v>220</v>
      </c>
      <c r="K30" s="43" t="s">
        <v>41</v>
      </c>
    </row>
    <row r="31" spans="1:11" outlineLevel="1" x14ac:dyDescent="0.2">
      <c r="A31" s="43" t="s">
        <v>47</v>
      </c>
      <c r="B31" s="43" t="s">
        <v>47</v>
      </c>
      <c r="C31" s="43">
        <v>5070</v>
      </c>
      <c r="D31" s="49">
        <v>5600</v>
      </c>
      <c r="E31" s="51">
        <v>60000</v>
      </c>
      <c r="F31" s="51">
        <v>60000</v>
      </c>
      <c r="G31" s="51">
        <v>60000</v>
      </c>
      <c r="H31" s="50" t="s">
        <v>114</v>
      </c>
      <c r="I31" s="47" t="s">
        <v>115</v>
      </c>
      <c r="J31" s="46" t="s">
        <v>59</v>
      </c>
      <c r="K31" s="43" t="s">
        <v>41</v>
      </c>
    </row>
    <row r="32" spans="1:11" ht="25.5" outlineLevel="1" x14ac:dyDescent="0.2">
      <c r="A32" s="43" t="s">
        <v>47</v>
      </c>
      <c r="B32" s="43" t="s">
        <v>51</v>
      </c>
      <c r="C32" s="43">
        <v>5070</v>
      </c>
      <c r="D32" s="49">
        <v>5600</v>
      </c>
      <c r="E32" s="51">
        <v>7500</v>
      </c>
      <c r="F32" s="51">
        <v>0</v>
      </c>
      <c r="G32" s="51">
        <v>0</v>
      </c>
      <c r="H32" s="50" t="s">
        <v>225</v>
      </c>
      <c r="I32" s="47" t="s">
        <v>226</v>
      </c>
      <c r="J32" s="46" t="s">
        <v>220</v>
      </c>
      <c r="K32" s="43" t="s">
        <v>41</v>
      </c>
    </row>
    <row r="33" spans="1:11" ht="25.5" outlineLevel="1" x14ac:dyDescent="0.2">
      <c r="A33" s="43" t="s">
        <v>47</v>
      </c>
      <c r="B33" s="43" t="s">
        <v>51</v>
      </c>
      <c r="C33" s="43">
        <v>5070</v>
      </c>
      <c r="D33" s="49">
        <v>5600</v>
      </c>
      <c r="E33" s="51">
        <v>7500</v>
      </c>
      <c r="F33" s="51">
        <v>0</v>
      </c>
      <c r="G33" s="51">
        <v>0</v>
      </c>
      <c r="H33" s="50" t="s">
        <v>225</v>
      </c>
      <c r="I33" s="47" t="s">
        <v>227</v>
      </c>
      <c r="J33" s="46" t="s">
        <v>220</v>
      </c>
      <c r="K33" s="43" t="s">
        <v>41</v>
      </c>
    </row>
    <row r="34" spans="1:11" ht="25.5" outlineLevel="1" x14ac:dyDescent="0.2">
      <c r="A34" s="43" t="s">
        <v>47</v>
      </c>
      <c r="B34" s="43" t="s">
        <v>51</v>
      </c>
      <c r="C34" s="43">
        <v>5070</v>
      </c>
      <c r="D34" s="49">
        <v>5600</v>
      </c>
      <c r="E34" s="51">
        <v>22500</v>
      </c>
      <c r="F34" s="51">
        <v>0</v>
      </c>
      <c r="G34" s="51">
        <v>0</v>
      </c>
      <c r="H34" s="50" t="s">
        <v>228</v>
      </c>
      <c r="I34" s="47" t="s">
        <v>229</v>
      </c>
      <c r="J34" s="46" t="s">
        <v>220</v>
      </c>
      <c r="K34" s="43" t="s">
        <v>90</v>
      </c>
    </row>
    <row r="35" spans="1:11" ht="25.5" outlineLevel="1" x14ac:dyDescent="0.2">
      <c r="A35" s="43" t="s">
        <v>47</v>
      </c>
      <c r="B35" s="43" t="s">
        <v>51</v>
      </c>
      <c r="C35" s="43">
        <v>5070</v>
      </c>
      <c r="D35" s="49">
        <v>5600</v>
      </c>
      <c r="E35" s="51">
        <v>20000</v>
      </c>
      <c r="F35" s="51">
        <v>0</v>
      </c>
      <c r="G35" s="51">
        <v>0</v>
      </c>
      <c r="H35" s="50" t="s">
        <v>230</v>
      </c>
      <c r="I35" s="47" t="s">
        <v>231</v>
      </c>
      <c r="J35" s="46" t="s">
        <v>220</v>
      </c>
      <c r="K35" s="43" t="s">
        <v>90</v>
      </c>
    </row>
    <row r="36" spans="1:11" ht="25.5" outlineLevel="1" x14ac:dyDescent="0.2">
      <c r="A36" s="43" t="s">
        <v>47</v>
      </c>
      <c r="B36" s="43" t="s">
        <v>232</v>
      </c>
      <c r="C36" s="43">
        <v>5070</v>
      </c>
      <c r="D36" s="49">
        <v>5600</v>
      </c>
      <c r="E36" s="51">
        <v>17000</v>
      </c>
      <c r="F36" s="51">
        <v>0</v>
      </c>
      <c r="G36" s="51">
        <v>0</v>
      </c>
      <c r="H36" s="50" t="s">
        <v>233</v>
      </c>
      <c r="I36" s="47" t="s">
        <v>234</v>
      </c>
      <c r="J36" s="46" t="s">
        <v>220</v>
      </c>
      <c r="K36" s="43" t="s">
        <v>90</v>
      </c>
    </row>
    <row r="37" spans="1:11" ht="25.5" outlineLevel="1" x14ac:dyDescent="0.2">
      <c r="A37" s="43" t="s">
        <v>47</v>
      </c>
      <c r="B37" s="43" t="s">
        <v>47</v>
      </c>
      <c r="C37" s="43">
        <v>5070</v>
      </c>
      <c r="D37" s="49">
        <v>5620</v>
      </c>
      <c r="E37" s="51">
        <v>120000</v>
      </c>
      <c r="F37" s="51">
        <v>180000</v>
      </c>
      <c r="G37" s="51">
        <v>180000</v>
      </c>
      <c r="H37" s="50" t="s">
        <v>235</v>
      </c>
      <c r="I37" s="47" t="s">
        <v>116</v>
      </c>
      <c r="J37" s="46" t="s">
        <v>60</v>
      </c>
      <c r="K37" s="43" t="s">
        <v>41</v>
      </c>
    </row>
    <row r="38" spans="1:11" ht="25.5" outlineLevel="1" x14ac:dyDescent="0.2">
      <c r="A38" s="43" t="s">
        <v>47</v>
      </c>
      <c r="B38" s="43" t="s">
        <v>47</v>
      </c>
      <c r="C38" s="43">
        <v>5070</v>
      </c>
      <c r="D38" s="49">
        <v>5620</v>
      </c>
      <c r="E38" s="51">
        <v>300000</v>
      </c>
      <c r="F38" s="51">
        <v>200000</v>
      </c>
      <c r="G38" s="51">
        <v>200000</v>
      </c>
      <c r="H38" s="50" t="s">
        <v>63</v>
      </c>
      <c r="I38" s="47" t="s">
        <v>84</v>
      </c>
      <c r="J38" s="46" t="s">
        <v>60</v>
      </c>
      <c r="K38" s="43" t="s">
        <v>41</v>
      </c>
    </row>
    <row r="39" spans="1:11" ht="63.75" outlineLevel="1" x14ac:dyDescent="0.2">
      <c r="A39" s="43" t="s">
        <v>47</v>
      </c>
      <c r="B39" s="43" t="s">
        <v>47</v>
      </c>
      <c r="C39" s="43">
        <v>5070</v>
      </c>
      <c r="D39" s="49">
        <v>5620</v>
      </c>
      <c r="E39" s="51">
        <v>95000</v>
      </c>
      <c r="F39" s="51">
        <v>500000</v>
      </c>
      <c r="G39" s="51">
        <v>0</v>
      </c>
      <c r="H39" s="50" t="s">
        <v>271</v>
      </c>
      <c r="I39" s="47" t="s">
        <v>236</v>
      </c>
      <c r="J39" s="46" t="s">
        <v>217</v>
      </c>
      <c r="K39" s="43" t="s">
        <v>41</v>
      </c>
    </row>
    <row r="40" spans="1:11" ht="51" outlineLevel="1" x14ac:dyDescent="0.2">
      <c r="A40" s="43" t="s">
        <v>47</v>
      </c>
      <c r="B40" s="43" t="s">
        <v>47</v>
      </c>
      <c r="C40" s="43">
        <v>5070</v>
      </c>
      <c r="D40" s="49">
        <v>5620</v>
      </c>
      <c r="E40" s="51">
        <v>25000</v>
      </c>
      <c r="F40" s="51">
        <v>0</v>
      </c>
      <c r="G40" s="51">
        <v>0</v>
      </c>
      <c r="H40" s="50" t="s">
        <v>237</v>
      </c>
      <c r="I40" s="47" t="s">
        <v>238</v>
      </c>
      <c r="J40" s="46" t="s">
        <v>217</v>
      </c>
      <c r="K40" s="43" t="s">
        <v>41</v>
      </c>
    </row>
    <row r="41" spans="1:11" ht="38.25" outlineLevel="1" x14ac:dyDescent="0.2">
      <c r="A41" s="43" t="s">
        <v>47</v>
      </c>
      <c r="B41" s="43" t="s">
        <v>51</v>
      </c>
      <c r="C41" s="43">
        <v>5070</v>
      </c>
      <c r="D41" s="49">
        <v>5620</v>
      </c>
      <c r="E41" s="51">
        <v>21000</v>
      </c>
      <c r="F41" s="51">
        <v>0</v>
      </c>
      <c r="G41" s="51">
        <v>0</v>
      </c>
      <c r="H41" s="50" t="s">
        <v>239</v>
      </c>
      <c r="I41" s="47" t="s">
        <v>240</v>
      </c>
      <c r="J41" s="46" t="s">
        <v>60</v>
      </c>
      <c r="K41" s="43" t="s">
        <v>41</v>
      </c>
    </row>
    <row r="42" spans="1:11" outlineLevel="1" x14ac:dyDescent="0.2">
      <c r="A42" s="43" t="s">
        <v>47</v>
      </c>
      <c r="B42" s="43" t="s">
        <v>47</v>
      </c>
      <c r="C42" s="43">
        <v>5070</v>
      </c>
      <c r="D42" s="49">
        <v>5630</v>
      </c>
      <c r="E42" s="51">
        <v>150000</v>
      </c>
      <c r="F42" s="51">
        <v>150000</v>
      </c>
      <c r="G42" s="51">
        <v>150000</v>
      </c>
      <c r="H42" s="50" t="s">
        <v>241</v>
      </c>
      <c r="I42" s="47" t="s">
        <v>242</v>
      </c>
      <c r="J42" s="46" t="s">
        <v>60</v>
      </c>
      <c r="K42" s="43" t="s">
        <v>41</v>
      </c>
    </row>
    <row r="43" spans="1:11" outlineLevel="1" x14ac:dyDescent="0.2">
      <c r="A43" s="43" t="s">
        <v>47</v>
      </c>
      <c r="B43" s="43" t="s">
        <v>47</v>
      </c>
      <c r="C43" s="43">
        <v>5070</v>
      </c>
      <c r="D43" s="49">
        <v>5630</v>
      </c>
      <c r="E43" s="51">
        <v>35000</v>
      </c>
      <c r="F43" s="51">
        <v>35000</v>
      </c>
      <c r="G43" s="51">
        <v>35000</v>
      </c>
      <c r="H43" s="50" t="s">
        <v>243</v>
      </c>
      <c r="I43" s="47" t="s">
        <v>244</v>
      </c>
      <c r="J43" s="46" t="s">
        <v>60</v>
      </c>
      <c r="K43" s="43" t="s">
        <v>41</v>
      </c>
    </row>
    <row r="44" spans="1:11" outlineLevel="1" x14ac:dyDescent="0.2">
      <c r="A44" s="43" t="s">
        <v>47</v>
      </c>
      <c r="B44" s="43" t="s">
        <v>47</v>
      </c>
      <c r="C44" s="43">
        <v>5070</v>
      </c>
      <c r="D44" s="49">
        <v>5630</v>
      </c>
      <c r="E44" s="51">
        <v>30000</v>
      </c>
      <c r="F44" s="51">
        <v>30000</v>
      </c>
      <c r="G44" s="51">
        <v>30000</v>
      </c>
      <c r="H44" s="50" t="s">
        <v>245</v>
      </c>
      <c r="I44" s="47" t="s">
        <v>246</v>
      </c>
      <c r="J44" s="46" t="s">
        <v>60</v>
      </c>
      <c r="K44" s="43" t="s">
        <v>41</v>
      </c>
    </row>
    <row r="45" spans="1:11" ht="51" outlineLevel="1" x14ac:dyDescent="0.2">
      <c r="A45" s="43" t="s">
        <v>47</v>
      </c>
      <c r="B45" s="43" t="s">
        <v>47</v>
      </c>
      <c r="C45" s="43">
        <v>5070</v>
      </c>
      <c r="D45" s="49">
        <v>5630</v>
      </c>
      <c r="E45" s="51">
        <v>40000</v>
      </c>
      <c r="F45" s="51">
        <v>60000</v>
      </c>
      <c r="G45" s="51">
        <v>60000</v>
      </c>
      <c r="H45" s="50" t="s">
        <v>247</v>
      </c>
      <c r="I45" s="47" t="s">
        <v>248</v>
      </c>
      <c r="J45" s="46" t="s">
        <v>60</v>
      </c>
      <c r="K45" s="43" t="s">
        <v>43</v>
      </c>
    </row>
    <row r="46" spans="1:11" ht="63.75" outlineLevel="1" x14ac:dyDescent="0.2">
      <c r="A46" s="43" t="s">
        <v>47</v>
      </c>
      <c r="B46" s="43" t="s">
        <v>262</v>
      </c>
      <c r="C46" s="43">
        <v>5070</v>
      </c>
      <c r="D46" s="49">
        <v>5630</v>
      </c>
      <c r="E46" s="51">
        <v>0</v>
      </c>
      <c r="F46" s="51">
        <v>30000</v>
      </c>
      <c r="G46" s="51">
        <v>0</v>
      </c>
      <c r="H46" s="50" t="s">
        <v>263</v>
      </c>
      <c r="I46" s="47" t="s">
        <v>264</v>
      </c>
      <c r="J46" s="46" t="s">
        <v>265</v>
      </c>
      <c r="K46" s="43" t="s">
        <v>43</v>
      </c>
    </row>
    <row r="47" spans="1:11" ht="25.5" outlineLevel="1" x14ac:dyDescent="0.2">
      <c r="A47" s="43" t="s">
        <v>47</v>
      </c>
      <c r="B47" s="43" t="s">
        <v>51</v>
      </c>
      <c r="C47" s="43">
        <v>5070</v>
      </c>
      <c r="D47" s="49">
        <v>5630</v>
      </c>
      <c r="E47" s="51">
        <v>35000</v>
      </c>
      <c r="F47" s="51">
        <v>0</v>
      </c>
      <c r="G47" s="51">
        <v>0</v>
      </c>
      <c r="H47" s="50" t="s">
        <v>249</v>
      </c>
      <c r="I47" s="47" t="s">
        <v>250</v>
      </c>
      <c r="J47" s="46" t="s">
        <v>251</v>
      </c>
      <c r="K47" s="43" t="s">
        <v>41</v>
      </c>
    </row>
    <row r="48" spans="1:11" ht="38.25" outlineLevel="1" x14ac:dyDescent="0.2">
      <c r="A48" s="43" t="s">
        <v>47</v>
      </c>
      <c r="B48" s="43" t="s">
        <v>51</v>
      </c>
      <c r="C48" s="43">
        <v>5070</v>
      </c>
      <c r="D48" s="49">
        <v>5630</v>
      </c>
      <c r="E48" s="51">
        <v>0</v>
      </c>
      <c r="F48" s="51">
        <v>12000</v>
      </c>
      <c r="G48" s="51">
        <v>0</v>
      </c>
      <c r="H48" s="50" t="s">
        <v>252</v>
      </c>
      <c r="I48" s="47" t="s">
        <v>253</v>
      </c>
      <c r="J48" s="46" t="s">
        <v>251</v>
      </c>
      <c r="K48" s="43" t="s">
        <v>43</v>
      </c>
    </row>
    <row r="49" spans="1:26" outlineLevel="1" x14ac:dyDescent="0.2">
      <c r="A49" s="43" t="s">
        <v>47</v>
      </c>
      <c r="B49" s="43" t="s">
        <v>232</v>
      </c>
      <c r="C49" s="43">
        <v>5070</v>
      </c>
      <c r="D49" s="49">
        <v>5630</v>
      </c>
      <c r="E49" s="51">
        <v>20000</v>
      </c>
      <c r="F49" s="51">
        <v>0</v>
      </c>
      <c r="G49" s="51">
        <v>0</v>
      </c>
      <c r="H49" s="50" t="s">
        <v>254</v>
      </c>
      <c r="I49" s="47" t="s">
        <v>255</v>
      </c>
      <c r="J49" s="46" t="s">
        <v>251</v>
      </c>
      <c r="K49" s="43" t="s">
        <v>90</v>
      </c>
    </row>
    <row r="50" spans="1:26" ht="25.5" outlineLevel="1" x14ac:dyDescent="0.2">
      <c r="A50" s="43" t="s">
        <v>47</v>
      </c>
      <c r="B50" s="43" t="s">
        <v>51</v>
      </c>
      <c r="C50" s="43">
        <v>5070</v>
      </c>
      <c r="D50" s="49">
        <v>5645</v>
      </c>
      <c r="E50" s="51">
        <v>9000</v>
      </c>
      <c r="F50" s="51">
        <v>0</v>
      </c>
      <c r="G50" s="51">
        <v>0</v>
      </c>
      <c r="H50" s="50" t="s">
        <v>117</v>
      </c>
      <c r="I50" s="47" t="s">
        <v>256</v>
      </c>
      <c r="J50" s="46" t="s">
        <v>251</v>
      </c>
      <c r="K50" s="43" t="s">
        <v>41</v>
      </c>
    </row>
    <row r="51" spans="1:26" ht="114.75" outlineLevel="1" x14ac:dyDescent="0.2">
      <c r="A51" s="43" t="s">
        <v>47</v>
      </c>
      <c r="B51" s="43" t="s">
        <v>51</v>
      </c>
      <c r="C51" s="43">
        <v>5070</v>
      </c>
      <c r="D51" s="49">
        <v>5645</v>
      </c>
      <c r="E51" s="51">
        <v>5000</v>
      </c>
      <c r="F51" s="51">
        <v>0</v>
      </c>
      <c r="G51" s="51">
        <v>0</v>
      </c>
      <c r="H51" s="50" t="s">
        <v>257</v>
      </c>
      <c r="I51" s="47" t="s">
        <v>258</v>
      </c>
      <c r="J51" s="46" t="s">
        <v>259</v>
      </c>
      <c r="K51" s="43" t="s">
        <v>43</v>
      </c>
    </row>
    <row r="52" spans="1:26" ht="25.5" outlineLevel="1" x14ac:dyDescent="0.2">
      <c r="A52" s="43" t="s">
        <v>47</v>
      </c>
      <c r="B52" s="43" t="s">
        <v>47</v>
      </c>
      <c r="C52" s="43">
        <v>5070</v>
      </c>
      <c r="D52" s="49" t="s">
        <v>158</v>
      </c>
      <c r="E52" s="51">
        <v>50000</v>
      </c>
      <c r="F52" s="51">
        <v>0</v>
      </c>
      <c r="G52" s="51">
        <v>0</v>
      </c>
      <c r="H52" s="50" t="s">
        <v>210</v>
      </c>
      <c r="I52" s="47" t="s">
        <v>211</v>
      </c>
      <c r="J52" s="46" t="s">
        <v>59</v>
      </c>
      <c r="K52" s="43" t="s">
        <v>41</v>
      </c>
    </row>
    <row r="53" spans="1:26" ht="25.5" outlineLevel="1" x14ac:dyDescent="0.2">
      <c r="A53" s="43" t="s">
        <v>47</v>
      </c>
      <c r="B53" s="43" t="s">
        <v>47</v>
      </c>
      <c r="C53" s="43">
        <v>5070</v>
      </c>
      <c r="D53" s="49" t="s">
        <v>158</v>
      </c>
      <c r="E53" s="51">
        <v>45000</v>
      </c>
      <c r="F53" s="51">
        <v>45000</v>
      </c>
      <c r="G53" s="51">
        <v>45000</v>
      </c>
      <c r="H53" s="50" t="s">
        <v>212</v>
      </c>
      <c r="I53" s="47" t="s">
        <v>82</v>
      </c>
      <c r="J53" s="46" t="s">
        <v>59</v>
      </c>
      <c r="K53" s="43" t="s">
        <v>41</v>
      </c>
    </row>
    <row r="54" spans="1:26" ht="63.75" outlineLevel="1" x14ac:dyDescent="0.2">
      <c r="A54" s="43" t="s">
        <v>47</v>
      </c>
      <c r="B54" s="43" t="s">
        <v>64</v>
      </c>
      <c r="C54" s="43">
        <v>5700</v>
      </c>
      <c r="D54" s="49">
        <v>5316</v>
      </c>
      <c r="E54" s="51">
        <v>20000</v>
      </c>
      <c r="F54" s="51">
        <v>20000</v>
      </c>
      <c r="G54" s="51">
        <v>20000</v>
      </c>
      <c r="H54" s="50" t="s">
        <v>128</v>
      </c>
      <c r="I54" s="47" t="s">
        <v>129</v>
      </c>
      <c r="J54" s="46" t="s">
        <v>62</v>
      </c>
      <c r="K54" s="43" t="s">
        <v>41</v>
      </c>
    </row>
    <row r="55" spans="1:26" ht="38.25" outlineLevel="1" x14ac:dyDescent="0.2">
      <c r="A55" s="43" t="s">
        <v>47</v>
      </c>
      <c r="B55" s="43" t="s">
        <v>64</v>
      </c>
      <c r="C55" s="43">
        <v>5700</v>
      </c>
      <c r="D55" s="49">
        <v>5645</v>
      </c>
      <c r="E55" s="51">
        <v>10000</v>
      </c>
      <c r="F55" s="51">
        <v>10000</v>
      </c>
      <c r="G55" s="51">
        <v>10000</v>
      </c>
      <c r="H55" s="50" t="s">
        <v>260</v>
      </c>
      <c r="I55" s="47" t="s">
        <v>261</v>
      </c>
      <c r="J55" s="46" t="s">
        <v>60</v>
      </c>
      <c r="K55" s="43" t="s">
        <v>41</v>
      </c>
    </row>
    <row r="56" spans="1:26" x14ac:dyDescent="0.2">
      <c r="A56" s="80" t="s">
        <v>47</v>
      </c>
      <c r="B56" s="39"/>
      <c r="C56" s="39"/>
      <c r="D56" s="28" t="s">
        <v>79</v>
      </c>
      <c r="E56" s="44">
        <f>SUM(E22:E55)</f>
        <v>1610000</v>
      </c>
      <c r="F56" s="44">
        <f>SUM(F22:F55)</f>
        <v>1700000</v>
      </c>
      <c r="G56" s="44">
        <f>SUM(G22:G55)</f>
        <v>1178000</v>
      </c>
      <c r="H56" s="29"/>
      <c r="I56" s="29"/>
      <c r="J56" s="29"/>
      <c r="K56" s="39"/>
      <c r="L56" s="38"/>
      <c r="M56" s="36"/>
      <c r="N56" s="36"/>
      <c r="O56" s="36"/>
      <c r="P56" s="36"/>
      <c r="Q56" s="36"/>
      <c r="R56" s="36"/>
      <c r="S56" s="36"/>
      <c r="T56" s="36"/>
      <c r="U56" s="36"/>
      <c r="V56" s="36"/>
      <c r="W56" s="36"/>
      <c r="X56" s="36"/>
      <c r="Y56" s="36"/>
      <c r="Z56" s="36"/>
    </row>
    <row r="57" spans="1:26" ht="26.25" customHeight="1" outlineLevel="1" x14ac:dyDescent="0.2">
      <c r="A57" s="43" t="s">
        <v>51</v>
      </c>
      <c r="B57" s="43" t="s">
        <v>68</v>
      </c>
      <c r="C57" s="43">
        <v>1110</v>
      </c>
      <c r="D57" s="43">
        <v>5645</v>
      </c>
      <c r="E57" s="41">
        <v>0</v>
      </c>
      <c r="F57" s="41">
        <v>0</v>
      </c>
      <c r="G57" s="41">
        <v>30000</v>
      </c>
      <c r="H57" s="42" t="s">
        <v>204</v>
      </c>
      <c r="I57" s="45" t="s">
        <v>99</v>
      </c>
      <c r="J57" s="45" t="s">
        <v>40</v>
      </c>
      <c r="K57" s="43" t="s">
        <v>43</v>
      </c>
      <c r="L57" s="33"/>
    </row>
    <row r="58" spans="1:26" ht="26.25" customHeight="1" outlineLevel="1" x14ac:dyDescent="0.2">
      <c r="A58" s="43" t="s">
        <v>51</v>
      </c>
      <c r="B58" s="43" t="s">
        <v>111</v>
      </c>
      <c r="C58" s="43">
        <v>1110</v>
      </c>
      <c r="D58" s="43">
        <v>5645</v>
      </c>
      <c r="E58" s="41">
        <v>15000</v>
      </c>
      <c r="F58" s="41">
        <v>20000</v>
      </c>
      <c r="G58" s="41">
        <v>22000</v>
      </c>
      <c r="H58" s="42" t="s">
        <v>156</v>
      </c>
      <c r="I58" s="45" t="s">
        <v>99</v>
      </c>
      <c r="J58" s="45" t="s">
        <v>40</v>
      </c>
      <c r="K58" s="43" t="s">
        <v>41</v>
      </c>
      <c r="L58" s="33"/>
    </row>
    <row r="59" spans="1:26" ht="26.25" customHeight="1" outlineLevel="1" x14ac:dyDescent="0.2">
      <c r="A59" s="43" t="s">
        <v>51</v>
      </c>
      <c r="B59" s="43" t="s">
        <v>68</v>
      </c>
      <c r="C59" s="43">
        <v>1110</v>
      </c>
      <c r="D59" s="43">
        <v>5645</v>
      </c>
      <c r="E59" s="41">
        <v>0</v>
      </c>
      <c r="F59" s="41">
        <v>12000</v>
      </c>
      <c r="G59" s="41">
        <v>0</v>
      </c>
      <c r="H59" s="42" t="s">
        <v>100</v>
      </c>
      <c r="I59" s="45" t="s">
        <v>101</v>
      </c>
      <c r="J59" s="45" t="s">
        <v>40</v>
      </c>
      <c r="K59" s="43" t="s">
        <v>41</v>
      </c>
      <c r="L59" s="33"/>
    </row>
    <row r="60" spans="1:26" ht="26.25" customHeight="1" outlineLevel="1" x14ac:dyDescent="0.2">
      <c r="A60" s="43" t="s">
        <v>51</v>
      </c>
      <c r="B60" s="43" t="s">
        <v>68</v>
      </c>
      <c r="C60" s="43">
        <v>1110</v>
      </c>
      <c r="D60" s="43">
        <v>5645</v>
      </c>
      <c r="E60" s="41">
        <v>0</v>
      </c>
      <c r="F60" s="41">
        <v>15000</v>
      </c>
      <c r="G60" s="41">
        <v>0</v>
      </c>
      <c r="H60" s="42" t="s">
        <v>189</v>
      </c>
      <c r="I60" s="45" t="s">
        <v>99</v>
      </c>
      <c r="J60" s="45" t="s">
        <v>40</v>
      </c>
      <c r="K60" s="43" t="s">
        <v>41</v>
      </c>
      <c r="L60" s="33"/>
    </row>
    <row r="61" spans="1:26" ht="26.25" customHeight="1" outlineLevel="1" x14ac:dyDescent="0.2">
      <c r="A61" s="43" t="s">
        <v>51</v>
      </c>
      <c r="B61" s="43" t="s">
        <v>111</v>
      </c>
      <c r="C61" s="43">
        <v>1110</v>
      </c>
      <c r="D61" s="43">
        <v>5645</v>
      </c>
      <c r="E61" s="41">
        <v>15000</v>
      </c>
      <c r="F61" s="41">
        <v>0</v>
      </c>
      <c r="G61" s="41">
        <v>0</v>
      </c>
      <c r="H61" s="42" t="s">
        <v>157</v>
      </c>
      <c r="I61" s="45" t="s">
        <v>99</v>
      </c>
      <c r="J61" s="45" t="s">
        <v>40</v>
      </c>
      <c r="K61" s="43" t="s">
        <v>41</v>
      </c>
      <c r="L61" s="33"/>
    </row>
    <row r="62" spans="1:26" ht="26.25" customHeight="1" outlineLevel="1" x14ac:dyDescent="0.2">
      <c r="A62" s="43" t="s">
        <v>51</v>
      </c>
      <c r="B62" s="43" t="s">
        <v>68</v>
      </c>
      <c r="C62" s="43">
        <v>1110</v>
      </c>
      <c r="D62" s="43">
        <v>5645</v>
      </c>
      <c r="E62" s="41">
        <v>15000</v>
      </c>
      <c r="F62" s="41">
        <v>0</v>
      </c>
      <c r="G62" s="41">
        <v>0</v>
      </c>
      <c r="H62" s="42" t="s">
        <v>171</v>
      </c>
      <c r="I62" s="45" t="s">
        <v>99</v>
      </c>
      <c r="J62" s="45" t="s">
        <v>40</v>
      </c>
      <c r="K62" s="43" t="s">
        <v>43</v>
      </c>
      <c r="L62" s="33"/>
    </row>
    <row r="63" spans="1:26" ht="26.25" customHeight="1" outlineLevel="1" x14ac:dyDescent="0.2">
      <c r="A63" s="43" t="s">
        <v>51</v>
      </c>
      <c r="B63" s="43" t="s">
        <v>68</v>
      </c>
      <c r="C63" s="43">
        <v>1110</v>
      </c>
      <c r="D63" s="43">
        <v>5645</v>
      </c>
      <c r="E63" s="41">
        <v>15000</v>
      </c>
      <c r="F63" s="41">
        <v>0</v>
      </c>
      <c r="G63" s="41">
        <v>0</v>
      </c>
      <c r="H63" s="42" t="s">
        <v>172</v>
      </c>
      <c r="I63" s="45" t="s">
        <v>173</v>
      </c>
      <c r="J63" s="45" t="s">
        <v>40</v>
      </c>
      <c r="K63" s="43" t="s">
        <v>41</v>
      </c>
      <c r="L63" s="33"/>
    </row>
    <row r="64" spans="1:26" ht="26.25" customHeight="1" outlineLevel="1" x14ac:dyDescent="0.2">
      <c r="A64" s="43" t="s">
        <v>51</v>
      </c>
      <c r="B64" s="43" t="s">
        <v>68</v>
      </c>
      <c r="C64" s="43">
        <v>1110</v>
      </c>
      <c r="D64" s="43">
        <v>5645</v>
      </c>
      <c r="E64" s="41">
        <v>5000</v>
      </c>
      <c r="F64" s="41">
        <v>0</v>
      </c>
      <c r="G64" s="41">
        <v>0</v>
      </c>
      <c r="H64" s="42" t="s">
        <v>174</v>
      </c>
      <c r="I64" s="45" t="s">
        <v>99</v>
      </c>
      <c r="J64" s="45" t="s">
        <v>40</v>
      </c>
      <c r="K64" s="43" t="s">
        <v>43</v>
      </c>
      <c r="L64" s="33"/>
    </row>
    <row r="65" spans="1:12" ht="26.25" customHeight="1" outlineLevel="1" x14ac:dyDescent="0.2">
      <c r="A65" s="43" t="s">
        <v>51</v>
      </c>
      <c r="B65" s="43" t="s">
        <v>175</v>
      </c>
      <c r="C65" s="43">
        <v>1120</v>
      </c>
      <c r="D65" s="43">
        <v>5645</v>
      </c>
      <c r="E65" s="41">
        <v>5000</v>
      </c>
      <c r="F65" s="41">
        <v>20000</v>
      </c>
      <c r="G65" s="41">
        <v>0</v>
      </c>
      <c r="H65" s="42" t="s">
        <v>176</v>
      </c>
      <c r="I65" s="45" t="s">
        <v>177</v>
      </c>
      <c r="J65" s="45" t="s">
        <v>40</v>
      </c>
      <c r="K65" s="43" t="s">
        <v>43</v>
      </c>
      <c r="L65" s="33"/>
    </row>
    <row r="66" spans="1:12" ht="26.25" customHeight="1" outlineLevel="1" x14ac:dyDescent="0.2">
      <c r="A66" s="43" t="s">
        <v>51</v>
      </c>
      <c r="B66" s="43" t="s">
        <v>110</v>
      </c>
      <c r="C66" s="43">
        <v>1135</v>
      </c>
      <c r="D66" s="43">
        <v>5208</v>
      </c>
      <c r="E66" s="41">
        <v>10000</v>
      </c>
      <c r="F66" s="41">
        <v>0</v>
      </c>
      <c r="G66" s="41">
        <v>0</v>
      </c>
      <c r="H66" s="42" t="s">
        <v>105</v>
      </c>
      <c r="I66" s="45" t="s">
        <v>71</v>
      </c>
      <c r="J66" s="45" t="s">
        <v>104</v>
      </c>
      <c r="K66" s="43" t="s">
        <v>43</v>
      </c>
      <c r="L66" s="33"/>
    </row>
    <row r="67" spans="1:12" ht="26.25" customHeight="1" outlineLevel="1" x14ac:dyDescent="0.2">
      <c r="A67" s="43" t="s">
        <v>51</v>
      </c>
      <c r="B67" s="43" t="s">
        <v>110</v>
      </c>
      <c r="C67" s="43">
        <v>1135</v>
      </c>
      <c r="D67" s="43">
        <v>5208</v>
      </c>
      <c r="E67" s="41">
        <v>35000</v>
      </c>
      <c r="F67" s="41">
        <v>0</v>
      </c>
      <c r="G67" s="41">
        <v>0</v>
      </c>
      <c r="H67" s="42" t="s">
        <v>178</v>
      </c>
      <c r="I67" s="45" t="s">
        <v>71</v>
      </c>
      <c r="J67" s="45" t="s">
        <v>104</v>
      </c>
      <c r="K67" s="43" t="s">
        <v>43</v>
      </c>
      <c r="L67" s="33"/>
    </row>
    <row r="68" spans="1:12" ht="26.25" customHeight="1" outlineLevel="1" x14ac:dyDescent="0.2">
      <c r="A68" s="43" t="s">
        <v>51</v>
      </c>
      <c r="B68" s="43" t="s">
        <v>110</v>
      </c>
      <c r="C68" s="43">
        <v>1135</v>
      </c>
      <c r="D68" s="43">
        <v>5645</v>
      </c>
      <c r="E68" s="41">
        <v>0</v>
      </c>
      <c r="F68" s="41">
        <v>35000</v>
      </c>
      <c r="G68" s="41">
        <v>35000</v>
      </c>
      <c r="H68" s="42" t="s">
        <v>70</v>
      </c>
      <c r="I68" s="45" t="s">
        <v>71</v>
      </c>
      <c r="J68" s="45" t="s">
        <v>104</v>
      </c>
      <c r="K68" s="43" t="s">
        <v>43</v>
      </c>
      <c r="L68" s="33"/>
    </row>
    <row r="69" spans="1:12" ht="26.25" customHeight="1" outlineLevel="1" x14ac:dyDescent="0.2">
      <c r="A69" s="43" t="s">
        <v>51</v>
      </c>
      <c r="B69" s="43" t="s">
        <v>72</v>
      </c>
      <c r="C69" s="43">
        <v>1155</v>
      </c>
      <c r="D69" s="43">
        <v>5645</v>
      </c>
      <c r="E69" s="41">
        <v>65000</v>
      </c>
      <c r="F69" s="41">
        <v>0</v>
      </c>
      <c r="G69" s="41">
        <v>0</v>
      </c>
      <c r="H69" s="42" t="s">
        <v>183</v>
      </c>
      <c r="I69" s="45" t="s">
        <v>184</v>
      </c>
      <c r="J69" s="45" t="s">
        <v>69</v>
      </c>
      <c r="K69" s="43" t="s">
        <v>43</v>
      </c>
      <c r="L69" s="33"/>
    </row>
    <row r="70" spans="1:12" ht="26.25" customHeight="1" outlineLevel="1" x14ac:dyDescent="0.2">
      <c r="A70" s="43" t="s">
        <v>51</v>
      </c>
      <c r="B70" s="43" t="s">
        <v>196</v>
      </c>
      <c r="C70" s="43">
        <v>1155</v>
      </c>
      <c r="D70" s="43">
        <v>5645</v>
      </c>
      <c r="E70" s="41">
        <v>0</v>
      </c>
      <c r="F70" s="41">
        <v>60000</v>
      </c>
      <c r="G70" s="41">
        <v>0</v>
      </c>
      <c r="H70" s="42" t="s">
        <v>197</v>
      </c>
      <c r="I70" s="45" t="s">
        <v>198</v>
      </c>
      <c r="J70" s="45" t="s">
        <v>102</v>
      </c>
      <c r="K70" s="43" t="s">
        <v>41</v>
      </c>
      <c r="L70" s="33"/>
    </row>
    <row r="71" spans="1:12" ht="26.25" customHeight="1" outlineLevel="1" x14ac:dyDescent="0.2">
      <c r="A71" s="43" t="s">
        <v>51</v>
      </c>
      <c r="B71" s="43" t="s">
        <v>196</v>
      </c>
      <c r="C71" s="43">
        <v>1155</v>
      </c>
      <c r="D71" s="43">
        <v>5645</v>
      </c>
      <c r="E71" s="41">
        <v>0</v>
      </c>
      <c r="F71" s="41">
        <v>0</v>
      </c>
      <c r="G71" s="41">
        <v>37000</v>
      </c>
      <c r="H71" s="42" t="s">
        <v>205</v>
      </c>
      <c r="I71" s="45" t="s">
        <v>206</v>
      </c>
      <c r="J71" s="45" t="s">
        <v>69</v>
      </c>
      <c r="K71" s="43" t="s">
        <v>41</v>
      </c>
      <c r="L71" s="33"/>
    </row>
    <row r="72" spans="1:12" ht="26.25" customHeight="1" outlineLevel="1" x14ac:dyDescent="0.2">
      <c r="A72" s="43" t="s">
        <v>51</v>
      </c>
      <c r="B72" s="43" t="s">
        <v>196</v>
      </c>
      <c r="C72" s="43">
        <v>1155</v>
      </c>
      <c r="D72" s="43">
        <v>5645</v>
      </c>
      <c r="E72" s="41">
        <v>0</v>
      </c>
      <c r="F72" s="41">
        <v>0</v>
      </c>
      <c r="G72" s="41">
        <v>150000</v>
      </c>
      <c r="H72" s="42" t="s">
        <v>73</v>
      </c>
      <c r="I72" s="45" t="s">
        <v>74</v>
      </c>
      <c r="J72" s="45" t="s">
        <v>37</v>
      </c>
      <c r="K72" s="43" t="s">
        <v>43</v>
      </c>
      <c r="L72" s="33"/>
    </row>
    <row r="73" spans="1:12" ht="26.25" customHeight="1" outlineLevel="1" x14ac:dyDescent="0.2">
      <c r="A73" s="43" t="s">
        <v>51</v>
      </c>
      <c r="B73" s="43" t="s">
        <v>38</v>
      </c>
      <c r="C73" s="43">
        <v>1170</v>
      </c>
      <c r="D73" s="43">
        <v>5645</v>
      </c>
      <c r="E73" s="41">
        <v>32000</v>
      </c>
      <c r="F73" s="41">
        <v>32000</v>
      </c>
      <c r="G73" s="41">
        <v>0</v>
      </c>
      <c r="H73" s="42" t="s">
        <v>185</v>
      </c>
      <c r="I73" s="45" t="s">
        <v>39</v>
      </c>
      <c r="J73" s="45" t="s">
        <v>75</v>
      </c>
      <c r="K73" s="43" t="s">
        <v>43</v>
      </c>
      <c r="L73" s="33"/>
    </row>
    <row r="74" spans="1:12" ht="26.25" customHeight="1" outlineLevel="1" x14ac:dyDescent="0.2">
      <c r="A74" s="43" t="s">
        <v>51</v>
      </c>
      <c r="B74" s="43" t="s">
        <v>38</v>
      </c>
      <c r="C74" s="43">
        <v>1170</v>
      </c>
      <c r="D74" s="43">
        <v>5645</v>
      </c>
      <c r="E74" s="41">
        <v>12000</v>
      </c>
      <c r="F74" s="41">
        <v>0</v>
      </c>
      <c r="G74" s="41">
        <v>0</v>
      </c>
      <c r="H74" s="42" t="s">
        <v>77</v>
      </c>
      <c r="I74" s="45" t="s">
        <v>76</v>
      </c>
      <c r="J74" s="45" t="s">
        <v>40</v>
      </c>
      <c r="K74" s="43" t="s">
        <v>43</v>
      </c>
      <c r="L74" s="33"/>
    </row>
    <row r="75" spans="1:12" ht="26.25" customHeight="1" outlineLevel="1" x14ac:dyDescent="0.2">
      <c r="A75" s="43" t="s">
        <v>51</v>
      </c>
      <c r="B75" s="43" t="s">
        <v>38</v>
      </c>
      <c r="C75" s="43">
        <v>1170</v>
      </c>
      <c r="D75" s="43">
        <v>5645</v>
      </c>
      <c r="E75" s="41">
        <v>18000</v>
      </c>
      <c r="F75" s="41">
        <v>0</v>
      </c>
      <c r="G75" s="41">
        <v>0</v>
      </c>
      <c r="H75" s="42" t="s">
        <v>108</v>
      </c>
      <c r="I75" s="45" t="s">
        <v>39</v>
      </c>
      <c r="J75" s="45" t="s">
        <v>40</v>
      </c>
      <c r="K75" s="43" t="s">
        <v>41</v>
      </c>
      <c r="L75" s="33"/>
    </row>
    <row r="76" spans="1:12" ht="26.25" customHeight="1" outlineLevel="1" x14ac:dyDescent="0.2">
      <c r="A76" s="43" t="s">
        <v>51</v>
      </c>
      <c r="B76" s="43" t="s">
        <v>38</v>
      </c>
      <c r="C76" s="43">
        <v>1170</v>
      </c>
      <c r="D76" s="43">
        <v>5645</v>
      </c>
      <c r="E76" s="41">
        <v>9000</v>
      </c>
      <c r="F76" s="41">
        <v>0</v>
      </c>
      <c r="G76" s="41">
        <v>0</v>
      </c>
      <c r="H76" s="42" t="s">
        <v>186</v>
      </c>
      <c r="I76" s="45" t="s">
        <v>39</v>
      </c>
      <c r="J76" s="45" t="s">
        <v>40</v>
      </c>
      <c r="K76" s="43" t="s">
        <v>43</v>
      </c>
      <c r="L76" s="33"/>
    </row>
    <row r="77" spans="1:12" ht="26.25" customHeight="1" outlineLevel="1" x14ac:dyDescent="0.2">
      <c r="A77" s="43" t="s">
        <v>51</v>
      </c>
      <c r="B77" s="43" t="s">
        <v>38</v>
      </c>
      <c r="C77" s="43">
        <v>1170</v>
      </c>
      <c r="D77" s="43">
        <v>5645</v>
      </c>
      <c r="E77" s="41">
        <v>0</v>
      </c>
      <c r="F77" s="41">
        <v>13000</v>
      </c>
      <c r="G77" s="41">
        <v>0</v>
      </c>
      <c r="H77" s="42" t="s">
        <v>199</v>
      </c>
      <c r="I77" s="45" t="s">
        <v>76</v>
      </c>
      <c r="J77" s="45" t="s">
        <v>40</v>
      </c>
      <c r="K77" s="43" t="s">
        <v>43</v>
      </c>
      <c r="L77" s="33"/>
    </row>
    <row r="78" spans="1:12" ht="26.25" customHeight="1" outlineLevel="1" x14ac:dyDescent="0.2">
      <c r="A78" s="43" t="s">
        <v>51</v>
      </c>
      <c r="B78" s="43" t="s">
        <v>38</v>
      </c>
      <c r="C78" s="43">
        <v>1170</v>
      </c>
      <c r="D78" s="43">
        <v>5645</v>
      </c>
      <c r="E78" s="41">
        <v>0</v>
      </c>
      <c r="F78" s="41">
        <v>6000</v>
      </c>
      <c r="G78" s="41">
        <v>0</v>
      </c>
      <c r="H78" s="42" t="s">
        <v>200</v>
      </c>
      <c r="I78" s="45" t="s">
        <v>76</v>
      </c>
      <c r="J78" s="45"/>
      <c r="K78" s="43" t="s">
        <v>43</v>
      </c>
      <c r="L78" s="33"/>
    </row>
    <row r="79" spans="1:12" ht="26.25" customHeight="1" outlineLevel="1" x14ac:dyDescent="0.2">
      <c r="A79" s="43" t="s">
        <v>51</v>
      </c>
      <c r="B79" s="43" t="s">
        <v>38</v>
      </c>
      <c r="C79" s="43">
        <v>1170</v>
      </c>
      <c r="D79" s="43">
        <v>5645</v>
      </c>
      <c r="E79" s="41">
        <v>0</v>
      </c>
      <c r="F79" s="41">
        <v>6000</v>
      </c>
      <c r="G79" s="41">
        <v>0</v>
      </c>
      <c r="H79" s="42" t="s">
        <v>201</v>
      </c>
      <c r="I79" s="45" t="s">
        <v>109</v>
      </c>
      <c r="J79" s="45" t="s">
        <v>40</v>
      </c>
      <c r="K79" s="43" t="s">
        <v>41</v>
      </c>
      <c r="L79" s="33"/>
    </row>
    <row r="80" spans="1:12" ht="26.25" customHeight="1" outlineLevel="1" x14ac:dyDescent="0.2">
      <c r="A80" s="43" t="s">
        <v>51</v>
      </c>
      <c r="B80" s="43" t="s">
        <v>38</v>
      </c>
      <c r="C80" s="43">
        <v>1170</v>
      </c>
      <c r="D80" s="43">
        <v>5645</v>
      </c>
      <c r="E80" s="41">
        <v>0</v>
      </c>
      <c r="F80" s="41">
        <v>12000</v>
      </c>
      <c r="G80" s="41">
        <v>0</v>
      </c>
      <c r="H80" s="42" t="s">
        <v>202</v>
      </c>
      <c r="I80" s="45" t="s">
        <v>109</v>
      </c>
      <c r="J80" s="45" t="s">
        <v>40</v>
      </c>
      <c r="K80" s="43" t="s">
        <v>43</v>
      </c>
      <c r="L80" s="33"/>
    </row>
    <row r="81" spans="1:26" ht="26.25" customHeight="1" outlineLevel="1" x14ac:dyDescent="0.2">
      <c r="A81" s="43" t="s">
        <v>51</v>
      </c>
      <c r="B81" s="43" t="s">
        <v>38</v>
      </c>
      <c r="C81" s="43">
        <v>1170</v>
      </c>
      <c r="D81" s="43">
        <v>5645</v>
      </c>
      <c r="E81" s="41">
        <v>0</v>
      </c>
      <c r="F81" s="41">
        <v>0</v>
      </c>
      <c r="G81" s="41">
        <v>60000</v>
      </c>
      <c r="H81" s="42" t="s">
        <v>207</v>
      </c>
      <c r="I81" s="45" t="s">
        <v>39</v>
      </c>
      <c r="J81" s="45" t="s">
        <v>40</v>
      </c>
      <c r="K81" s="43" t="s">
        <v>41</v>
      </c>
      <c r="L81" s="33"/>
    </row>
    <row r="82" spans="1:26" ht="26.25" customHeight="1" outlineLevel="1" x14ac:dyDescent="0.2">
      <c r="A82" s="43" t="s">
        <v>51</v>
      </c>
      <c r="B82" s="43" t="s">
        <v>38</v>
      </c>
      <c r="C82" s="43">
        <v>1170</v>
      </c>
      <c r="D82" s="43">
        <v>5645</v>
      </c>
      <c r="E82" s="41">
        <v>0</v>
      </c>
      <c r="F82" s="41">
        <v>0</v>
      </c>
      <c r="G82" s="41">
        <v>20000</v>
      </c>
      <c r="H82" s="42" t="s">
        <v>208</v>
      </c>
      <c r="I82" s="45" t="s">
        <v>39</v>
      </c>
      <c r="J82" s="45" t="s">
        <v>40</v>
      </c>
      <c r="K82" s="43" t="s">
        <v>41</v>
      </c>
      <c r="L82" s="33"/>
    </row>
    <row r="83" spans="1:26" ht="26.25" customHeight="1" outlineLevel="1" x14ac:dyDescent="0.2">
      <c r="A83" s="43" t="s">
        <v>51</v>
      </c>
      <c r="B83" s="43" t="s">
        <v>38</v>
      </c>
      <c r="C83" s="43">
        <v>1170</v>
      </c>
      <c r="D83" s="43">
        <v>5645</v>
      </c>
      <c r="E83" s="41">
        <v>0</v>
      </c>
      <c r="F83" s="41">
        <v>0</v>
      </c>
      <c r="G83" s="41">
        <v>26000</v>
      </c>
      <c r="H83" s="42" t="s">
        <v>209</v>
      </c>
      <c r="I83" s="45" t="s">
        <v>76</v>
      </c>
      <c r="J83" s="45" t="s">
        <v>40</v>
      </c>
      <c r="K83" s="43" t="s">
        <v>43</v>
      </c>
      <c r="L83" s="33"/>
    </row>
    <row r="84" spans="1:26" ht="26.25" customHeight="1" outlineLevel="1" x14ac:dyDescent="0.2">
      <c r="A84" s="43" t="s">
        <v>51</v>
      </c>
      <c r="B84" s="43" t="s">
        <v>65</v>
      </c>
      <c r="C84" s="43">
        <v>1205</v>
      </c>
      <c r="D84" s="43">
        <v>5610</v>
      </c>
      <c r="E84" s="41">
        <v>0</v>
      </c>
      <c r="F84" s="41">
        <v>300000</v>
      </c>
      <c r="G84" s="41">
        <v>0</v>
      </c>
      <c r="H84" s="42" t="s">
        <v>187</v>
      </c>
      <c r="I84" s="45" t="s">
        <v>188</v>
      </c>
      <c r="J84" s="45" t="s">
        <v>102</v>
      </c>
      <c r="K84" s="43" t="s">
        <v>41</v>
      </c>
      <c r="L84" s="33"/>
    </row>
    <row r="85" spans="1:26" ht="26.25" customHeight="1" outlineLevel="1" x14ac:dyDescent="0.2">
      <c r="A85" s="43" t="s">
        <v>51</v>
      </c>
      <c r="B85" s="43" t="s">
        <v>65</v>
      </c>
      <c r="C85" s="43">
        <v>1205</v>
      </c>
      <c r="D85" s="43">
        <v>5645</v>
      </c>
      <c r="E85" s="41">
        <v>10000</v>
      </c>
      <c r="F85" s="41">
        <v>10000</v>
      </c>
      <c r="G85" s="41">
        <v>10000</v>
      </c>
      <c r="H85" s="42" t="s">
        <v>67</v>
      </c>
      <c r="I85" s="45" t="s">
        <v>97</v>
      </c>
      <c r="J85" s="45" t="s">
        <v>103</v>
      </c>
      <c r="K85" s="43" t="s">
        <v>41</v>
      </c>
      <c r="L85" s="33"/>
    </row>
    <row r="86" spans="1:26" ht="26.25" customHeight="1" outlineLevel="1" x14ac:dyDescent="0.2">
      <c r="A86" s="43" t="s">
        <v>51</v>
      </c>
      <c r="B86" s="43" t="s">
        <v>65</v>
      </c>
      <c r="C86" s="43">
        <v>1205</v>
      </c>
      <c r="D86" s="43">
        <v>5645</v>
      </c>
      <c r="E86" s="41">
        <v>0</v>
      </c>
      <c r="F86" s="41">
        <v>0</v>
      </c>
      <c r="G86" s="41">
        <v>15000</v>
      </c>
      <c r="H86" s="42" t="s">
        <v>98</v>
      </c>
      <c r="I86" s="45" t="s">
        <v>203</v>
      </c>
      <c r="J86" s="45" t="s">
        <v>66</v>
      </c>
      <c r="K86" s="43" t="s">
        <v>41</v>
      </c>
      <c r="L86" s="33"/>
    </row>
    <row r="87" spans="1:26" ht="26.25" customHeight="1" outlineLevel="1" x14ac:dyDescent="0.2">
      <c r="A87" s="43" t="s">
        <v>51</v>
      </c>
      <c r="B87" s="43" t="s">
        <v>42</v>
      </c>
      <c r="C87" s="43">
        <v>1336</v>
      </c>
      <c r="D87" s="43">
        <v>5610</v>
      </c>
      <c r="E87" s="41">
        <v>0</v>
      </c>
      <c r="F87" s="41">
        <v>500000</v>
      </c>
      <c r="G87" s="41">
        <v>0</v>
      </c>
      <c r="H87" s="42" t="s">
        <v>190</v>
      </c>
      <c r="I87" s="45" t="s">
        <v>191</v>
      </c>
      <c r="J87" s="45" t="s">
        <v>102</v>
      </c>
      <c r="K87" s="43" t="s">
        <v>41</v>
      </c>
      <c r="L87" s="33"/>
    </row>
    <row r="88" spans="1:26" ht="26.25" customHeight="1" outlineLevel="1" x14ac:dyDescent="0.2">
      <c r="A88" s="43" t="s">
        <v>51</v>
      </c>
      <c r="B88" s="43" t="s">
        <v>42</v>
      </c>
      <c r="C88" s="43">
        <v>1336</v>
      </c>
      <c r="D88" s="43">
        <v>5610</v>
      </c>
      <c r="E88" s="41">
        <v>125000</v>
      </c>
      <c r="F88" s="41">
        <v>0</v>
      </c>
      <c r="G88" s="41">
        <v>125000</v>
      </c>
      <c r="H88" s="42" t="s">
        <v>106</v>
      </c>
      <c r="I88" s="45" t="s">
        <v>107</v>
      </c>
      <c r="J88" s="45" t="s">
        <v>102</v>
      </c>
      <c r="K88" s="43" t="s">
        <v>43</v>
      </c>
      <c r="L88" s="33"/>
    </row>
    <row r="89" spans="1:26" ht="26.25" customHeight="1" outlineLevel="1" x14ac:dyDescent="0.2">
      <c r="A89" s="43" t="s">
        <v>51</v>
      </c>
      <c r="B89" s="43" t="s">
        <v>42</v>
      </c>
      <c r="C89" s="43">
        <v>1336</v>
      </c>
      <c r="D89" s="43">
        <v>5645</v>
      </c>
      <c r="E89" s="41">
        <v>10000</v>
      </c>
      <c r="F89" s="41">
        <v>0</v>
      </c>
      <c r="G89" s="41">
        <v>0</v>
      </c>
      <c r="H89" s="42" t="s">
        <v>181</v>
      </c>
      <c r="I89" s="45" t="s">
        <v>182</v>
      </c>
      <c r="J89" s="45" t="s">
        <v>102</v>
      </c>
      <c r="K89" s="43" t="s">
        <v>43</v>
      </c>
      <c r="L89" s="33"/>
    </row>
    <row r="90" spans="1:26" ht="26.25" customHeight="1" outlineLevel="1" x14ac:dyDescent="0.2">
      <c r="A90" s="43" t="s">
        <v>51</v>
      </c>
      <c r="B90" s="43" t="s">
        <v>42</v>
      </c>
      <c r="C90" s="43">
        <v>1336</v>
      </c>
      <c r="D90" s="43">
        <v>5645</v>
      </c>
      <c r="E90" s="41">
        <v>0</v>
      </c>
      <c r="F90" s="41">
        <v>10000</v>
      </c>
      <c r="G90" s="41">
        <v>0</v>
      </c>
      <c r="H90" s="42" t="s">
        <v>192</v>
      </c>
      <c r="I90" s="45" t="s">
        <v>193</v>
      </c>
      <c r="J90" s="45" t="s">
        <v>66</v>
      </c>
      <c r="K90" s="43" t="s">
        <v>43</v>
      </c>
      <c r="L90" s="33"/>
    </row>
    <row r="91" spans="1:26" ht="26.25" customHeight="1" outlineLevel="1" x14ac:dyDescent="0.2">
      <c r="A91" s="43" t="s">
        <v>51</v>
      </c>
      <c r="B91" s="43" t="s">
        <v>42</v>
      </c>
      <c r="C91" s="43">
        <v>1336</v>
      </c>
      <c r="D91" s="43">
        <v>5645</v>
      </c>
      <c r="E91" s="41">
        <v>0</v>
      </c>
      <c r="F91" s="41">
        <v>5000</v>
      </c>
      <c r="G91" s="41">
        <v>0</v>
      </c>
      <c r="H91" s="42" t="s">
        <v>194</v>
      </c>
      <c r="I91" s="45" t="s">
        <v>195</v>
      </c>
      <c r="J91" s="45" t="s">
        <v>102</v>
      </c>
      <c r="K91" s="43" t="s">
        <v>41</v>
      </c>
      <c r="L91" s="33"/>
    </row>
    <row r="92" spans="1:26" ht="26.25" customHeight="1" outlineLevel="1" x14ac:dyDescent="0.2">
      <c r="A92" s="43" t="s">
        <v>51</v>
      </c>
      <c r="B92" s="43" t="s">
        <v>42</v>
      </c>
      <c r="C92" s="43">
        <v>1336</v>
      </c>
      <c r="D92" s="43">
        <v>5680</v>
      </c>
      <c r="E92" s="41">
        <v>75000</v>
      </c>
      <c r="F92" s="41">
        <v>75000</v>
      </c>
      <c r="G92" s="41">
        <v>75000</v>
      </c>
      <c r="H92" s="42" t="s">
        <v>179</v>
      </c>
      <c r="I92" s="45" t="s">
        <v>180</v>
      </c>
      <c r="J92" s="45" t="s">
        <v>66</v>
      </c>
      <c r="K92" s="43" t="s">
        <v>43</v>
      </c>
      <c r="L92" s="33"/>
    </row>
    <row r="93" spans="1:26" x14ac:dyDescent="0.2">
      <c r="A93" s="80" t="s">
        <v>51</v>
      </c>
      <c r="B93" s="39"/>
      <c r="C93" s="39"/>
      <c r="D93" s="28" t="s">
        <v>78</v>
      </c>
      <c r="E93" s="44">
        <f>SUM(E57:E92)</f>
        <v>471000</v>
      </c>
      <c r="F93" s="44">
        <f>SUM(F57:F92)</f>
        <v>1131000</v>
      </c>
      <c r="G93" s="44">
        <f>SUM(G57:G92)</f>
        <v>605000</v>
      </c>
      <c r="H93" s="29"/>
      <c r="I93" s="29"/>
      <c r="J93" s="29"/>
      <c r="K93" s="39"/>
      <c r="L93" s="38"/>
      <c r="M93" s="36"/>
      <c r="N93" s="36"/>
      <c r="O93" s="36"/>
      <c r="P93" s="36"/>
      <c r="Q93" s="36"/>
      <c r="R93" s="36"/>
      <c r="S93" s="36"/>
      <c r="T93" s="36"/>
      <c r="U93" s="36"/>
      <c r="V93" s="36"/>
      <c r="W93" s="36"/>
      <c r="X93" s="36"/>
      <c r="Y93" s="36"/>
      <c r="Z93" s="36"/>
    </row>
    <row r="94" spans="1:26" ht="38.25" outlineLevel="1" x14ac:dyDescent="0.2">
      <c r="A94" s="43" t="s">
        <v>162</v>
      </c>
      <c r="B94" s="43" t="s">
        <v>162</v>
      </c>
      <c r="C94" s="43">
        <v>1375</v>
      </c>
      <c r="D94" s="49">
        <v>5645</v>
      </c>
      <c r="E94" s="51">
        <v>0</v>
      </c>
      <c r="F94" s="51">
        <v>0</v>
      </c>
      <c r="G94" s="51">
        <v>0</v>
      </c>
      <c r="H94" s="50" t="s">
        <v>121</v>
      </c>
      <c r="I94" s="47" t="s">
        <v>122</v>
      </c>
      <c r="J94" s="46" t="s">
        <v>120</v>
      </c>
      <c r="K94" s="43" t="s">
        <v>41</v>
      </c>
    </row>
    <row r="95" spans="1:26" ht="38.25" outlineLevel="1" x14ac:dyDescent="0.2">
      <c r="A95" s="43" t="s">
        <v>162</v>
      </c>
      <c r="B95" s="43" t="s">
        <v>162</v>
      </c>
      <c r="C95" s="43">
        <v>1375</v>
      </c>
      <c r="D95" s="49">
        <v>5645</v>
      </c>
      <c r="E95" s="51">
        <v>125000</v>
      </c>
      <c r="F95" s="51">
        <v>125000</v>
      </c>
      <c r="G95" s="51">
        <v>0</v>
      </c>
      <c r="H95" s="50" t="s">
        <v>160</v>
      </c>
      <c r="I95" s="47" t="s">
        <v>124</v>
      </c>
      <c r="J95" s="46" t="s">
        <v>120</v>
      </c>
      <c r="K95" s="43" t="s">
        <v>41</v>
      </c>
    </row>
    <row r="96" spans="1:26" ht="38.25" outlineLevel="1" x14ac:dyDescent="0.2">
      <c r="A96" s="43" t="s">
        <v>162</v>
      </c>
      <c r="B96" s="43" t="s">
        <v>162</v>
      </c>
      <c r="C96" s="43">
        <v>1375</v>
      </c>
      <c r="D96" s="49">
        <v>5645</v>
      </c>
      <c r="E96" s="51">
        <v>30000</v>
      </c>
      <c r="F96" s="51">
        <v>0</v>
      </c>
      <c r="G96" s="51">
        <v>0</v>
      </c>
      <c r="H96" s="50" t="s">
        <v>161</v>
      </c>
      <c r="I96" s="47" t="s">
        <v>125</v>
      </c>
      <c r="J96" s="46" t="s">
        <v>120</v>
      </c>
      <c r="K96" s="43" t="s">
        <v>41</v>
      </c>
    </row>
    <row r="97" spans="1:11" ht="38.25" outlineLevel="1" x14ac:dyDescent="0.2">
      <c r="A97" s="43" t="s">
        <v>123</v>
      </c>
      <c r="B97" s="43" t="s">
        <v>123</v>
      </c>
      <c r="C97" s="43">
        <v>1375</v>
      </c>
      <c r="D97" s="49">
        <v>5645</v>
      </c>
      <c r="E97" s="51">
        <v>0</v>
      </c>
      <c r="F97" s="51">
        <v>30000</v>
      </c>
      <c r="G97" s="51">
        <v>0</v>
      </c>
      <c r="H97" s="50" t="s">
        <v>126</v>
      </c>
      <c r="I97" s="47" t="s">
        <v>127</v>
      </c>
      <c r="J97" s="46" t="s">
        <v>120</v>
      </c>
      <c r="K97" s="43" t="s">
        <v>43</v>
      </c>
    </row>
    <row r="98" spans="1:11" ht="51" outlineLevel="1" x14ac:dyDescent="0.2">
      <c r="A98" s="43" t="s">
        <v>123</v>
      </c>
      <c r="B98" s="43" t="s">
        <v>123</v>
      </c>
      <c r="C98" s="43">
        <v>1375</v>
      </c>
      <c r="D98" s="49">
        <v>5645</v>
      </c>
      <c r="E98" s="51">
        <v>0</v>
      </c>
      <c r="F98" s="51">
        <v>90000</v>
      </c>
      <c r="G98" s="51">
        <v>0</v>
      </c>
      <c r="H98" s="50" t="s">
        <v>163</v>
      </c>
      <c r="I98" s="47" t="s">
        <v>164</v>
      </c>
      <c r="J98" s="46" t="s">
        <v>120</v>
      </c>
      <c r="K98" s="43" t="s">
        <v>41</v>
      </c>
    </row>
    <row r="99" spans="1:11" ht="38.25" outlineLevel="1" x14ac:dyDescent="0.2">
      <c r="A99" s="43" t="s">
        <v>123</v>
      </c>
      <c r="B99" s="43" t="s">
        <v>123</v>
      </c>
      <c r="C99" s="43">
        <v>1375</v>
      </c>
      <c r="D99" s="49">
        <v>5645</v>
      </c>
      <c r="E99" s="51">
        <v>0</v>
      </c>
      <c r="F99" s="51">
        <v>0</v>
      </c>
      <c r="G99" s="51">
        <v>3000</v>
      </c>
      <c r="H99" s="50" t="s">
        <v>165</v>
      </c>
      <c r="I99" s="47" t="s">
        <v>166</v>
      </c>
      <c r="J99" s="46" t="s">
        <v>120</v>
      </c>
      <c r="K99" s="43" t="s">
        <v>41</v>
      </c>
    </row>
    <row r="100" spans="1:11" x14ac:dyDescent="0.2">
      <c r="A100" s="80" t="s">
        <v>123</v>
      </c>
      <c r="B100" s="39"/>
      <c r="C100" s="39"/>
      <c r="D100" s="28" t="s">
        <v>88</v>
      </c>
      <c r="E100" s="44">
        <f>SUM(E94:E99)</f>
        <v>155000</v>
      </c>
      <c r="F100" s="44">
        <f>SUM(F94:F99)</f>
        <v>245000</v>
      </c>
      <c r="G100" s="44">
        <f>SUM(G94:G99)</f>
        <v>3000</v>
      </c>
      <c r="H100" s="29"/>
      <c r="I100" s="29"/>
      <c r="J100" s="29"/>
      <c r="K100" s="39"/>
    </row>
    <row r="101" spans="1:11" x14ac:dyDescent="0.2">
      <c r="A101" s="39"/>
      <c r="B101" s="39"/>
      <c r="C101" s="39"/>
      <c r="D101" s="27"/>
      <c r="E101" s="44"/>
      <c r="F101" s="44"/>
      <c r="G101" s="44"/>
      <c r="H101" s="29"/>
      <c r="I101" s="29"/>
      <c r="J101" s="29"/>
      <c r="K101" s="39"/>
    </row>
    <row r="102" spans="1:11" x14ac:dyDescent="0.2">
      <c r="A102" s="39"/>
      <c r="B102" s="39"/>
      <c r="C102" s="39"/>
      <c r="D102" s="28" t="s">
        <v>152</v>
      </c>
      <c r="E102" s="44">
        <f>+E8+E10+E19+E21+E56+E93+E100</f>
        <v>7775400</v>
      </c>
      <c r="F102" s="44">
        <f>+F8+F10+F19+F21+F56+F93+F100</f>
        <v>9500000</v>
      </c>
      <c r="G102" s="44">
        <f>+G8+G10+G19+G21+G56+G93+G100</f>
        <v>7700000</v>
      </c>
      <c r="H102" s="29"/>
      <c r="I102" s="29"/>
      <c r="J102" s="29"/>
      <c r="K102" s="34"/>
    </row>
    <row r="103" spans="1:11" x14ac:dyDescent="0.2">
      <c r="D103" s="52"/>
      <c r="K103" s="35"/>
    </row>
  </sheetData>
  <sortState ref="A59:Z93">
    <sortCondition ref="C59:C93"/>
    <sortCondition ref="D59:D93"/>
  </sortState>
  <mergeCells count="3">
    <mergeCell ref="A1:K1"/>
    <mergeCell ref="A2:K2"/>
    <mergeCell ref="A3:K3"/>
  </mergeCells>
  <pageMargins left="0" right="0" top="0.25" bottom="0.25" header="0.3" footer="0.05"/>
  <pageSetup scale="87" fitToHeight="0" orientation="landscape" r:id="rId1"/>
  <headerFooter>
    <oddFooter>&amp;C&amp;P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Capital Object Codes</vt:lpstr>
      <vt:lpstr>Example</vt:lpstr>
      <vt:lpstr>Summary</vt:lpstr>
      <vt:lpstr>Capital 1415-1617</vt:lpstr>
      <vt:lpstr>'Capital 1415-1617'!Print_Area</vt:lpstr>
      <vt:lpstr>Summary!Print_Area</vt:lpstr>
      <vt:lpstr>'Capital 1415-1617'!Print_Titles</vt:lpstr>
    </vt:vector>
  </TitlesOfParts>
  <Company>Northland Pioneer College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mellison</dc:creator>
  <cp:lastModifiedBy>Sedillo, Lauren</cp:lastModifiedBy>
  <cp:lastPrinted>2014-04-07T18:22:54Z</cp:lastPrinted>
  <dcterms:created xsi:type="dcterms:W3CDTF">2008-08-18T20:56:10Z</dcterms:created>
  <dcterms:modified xsi:type="dcterms:W3CDTF">2016-12-22T18:05:04Z</dcterms:modified>
</cp:coreProperties>
</file>